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0" yWindow="435" windowWidth="10095" windowHeight="9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<sst xmlns="http://schemas.openxmlformats.org/spreadsheetml/2006/main" count="1480" uniqueCount="681">
  <si>
    <t>Quartz</t>
  </si>
  <si>
    <t>Plagioclase</t>
  </si>
  <si>
    <t>Alkali feldspar</t>
  </si>
  <si>
    <t>Hornblende</t>
  </si>
  <si>
    <t>Biotite</t>
  </si>
  <si>
    <t>Clinopyroxene</t>
  </si>
  <si>
    <t>Orthopyroxene</t>
  </si>
  <si>
    <t>Fayalite</t>
  </si>
  <si>
    <t>Magnetite</t>
  </si>
  <si>
    <t>Ilmenite</t>
  </si>
  <si>
    <t>Apatite</t>
  </si>
  <si>
    <t>Allanite</t>
  </si>
  <si>
    <t>Zircon</t>
  </si>
  <si>
    <t>Sanidine</t>
  </si>
  <si>
    <t>Tephroite</t>
  </si>
  <si>
    <t>Chalcopyrite</t>
  </si>
  <si>
    <t>Pyrrhotite</t>
  </si>
  <si>
    <t>Anhydrite</t>
  </si>
  <si>
    <t>sio2</t>
  </si>
  <si>
    <t>RI</t>
  </si>
  <si>
    <t>fO2</t>
  </si>
  <si>
    <t>sulphur</t>
  </si>
  <si>
    <t>sulphurglass</t>
  </si>
  <si>
    <t>ref2</t>
  </si>
  <si>
    <t>ref3</t>
  </si>
  <si>
    <t>ref4</t>
  </si>
  <si>
    <t>comments</t>
  </si>
  <si>
    <t>Kos-Nisyros caldera</t>
  </si>
  <si>
    <t>Caldera</t>
  </si>
  <si>
    <t>Europe to Caucasus</t>
  </si>
  <si>
    <t>Greece</t>
  </si>
  <si>
    <t>Kos Plateau Tuff</t>
  </si>
  <si>
    <t>36'40'N</t>
  </si>
  <si>
    <t>27'05'E</t>
  </si>
  <si>
    <t>161 ka</t>
  </si>
  <si>
    <t>+/- 0-5%</t>
  </si>
  <si>
    <t>Ar/Ar</t>
  </si>
  <si>
    <t>Outflow + Ash</t>
  </si>
  <si>
    <t>Areal distribution x thickness for each unit.</t>
  </si>
  <si>
    <t>no known work in this area</t>
  </si>
  <si>
    <t>20x16</t>
  </si>
  <si>
    <t>Best Estimate</t>
  </si>
  <si>
    <t>Unknown</t>
  </si>
  <si>
    <t>Heterogeneous</t>
  </si>
  <si>
    <t>Rhyolite</t>
  </si>
  <si>
    <t>Y</t>
  </si>
  <si>
    <t>58-63 % + 73-77 %</t>
  </si>
  <si>
    <t>whole rock XRF</t>
  </si>
  <si>
    <t>77-78 %</t>
  </si>
  <si>
    <t>13-31 %</t>
  </si>
  <si>
    <t>650-700</t>
  </si>
  <si>
    <t>other (please denote below)</t>
  </si>
  <si>
    <t>two-feldspar</t>
  </si>
  <si>
    <t>Top of magma</t>
  </si>
  <si>
    <t>Other</t>
  </si>
  <si>
    <t>Comparing the normative composition of pumice glass with experimentally determined cotectic lines in the Quartz-Albite-Orthoclase system.</t>
  </si>
  <si>
    <t>Keller J. Rehren T.H. Stadlbauer E. 1990. Explosive volcanism in the Hellenic Arc: a summary and review. In: Hardy D.A. Keller J. Galanopoulos V.P. Flemming N.C. Druitt T.H. (Eds) Thera and the Aegean World III. Proceedings of the Third International Congress on the Volcano of Thera Santorini pp13-26.</t>
  </si>
  <si>
    <t>Allen S.R. 2001. Reconstruction of a major caldera-forming eruption from pyroclastic deposit characteristics: Kos Plateau Tuff eastern Aegean Sea. J. Volcanol. Geotherm. Res. 105 141-162</t>
  </si>
  <si>
    <t xml:space="preserve">The caldera is below sea level between the islands of Kos and Nisyros. The original morphology has been modified by post-caldera volcanism including the islands of Nisyros Yali and Stongyle. The eruption products are well exposed except for the uppermost part which has been reworked or eroded. The most extensive deposits are on central Kos with scattered outcrops in valleys on surrounding islands and Turkish peninsulas. </t>
  </si>
  <si>
    <t>Smith P.E. York  D. Chen Y. Evensen N.M. 1996. Single crystal 40Ar-39Ar dating of a Late Quaternary paroxysm on Kos Greece: Concordance of terrestrial and marine ages. Geophys. Res. Lett. 23 3047-3050.</t>
  </si>
  <si>
    <t>1 to 2</t>
  </si>
  <si>
    <t>Allen, S.R., 1998. Volcanology of the Kos Plateau Tuff, Greece: the product of an explosive eruption in an archipelago, PhD thesis, Monash University, Australia.</t>
  </si>
  <si>
    <t xml:space="preserve">Stadlbauer E (1988) Vulkanologisch-geochemische Analyse eines jungen Ignimbrites: Der Kos-Plateau-Tuff (Südost-Ägäis), PhD thesis, Freiburg. Allen, S.R., Stadlbauer, E., Keller, J., 1999. Stratigraphy of the Kos Plateau Tuff: product of a major Quaternary explosive rhyolitic eruption in the eastern Aegean, Greece. International Journal of Earth Sciences, 88, 132-156.
</t>
  </si>
  <si>
    <t>Volcano</t>
  </si>
  <si>
    <t>Name Refers To</t>
  </si>
  <si>
    <t>Region</t>
  </si>
  <si>
    <t>Country</t>
  </si>
  <si>
    <t>Deposit</t>
  </si>
  <si>
    <t>Latitude</t>
  </si>
  <si>
    <t>Longitude</t>
  </si>
  <si>
    <t>Age</t>
  </si>
  <si>
    <t>Error</t>
  </si>
  <si>
    <t>Dating</t>
  </si>
  <si>
    <t>Stratigraphic Age</t>
  </si>
  <si>
    <t>Pleistocene</t>
  </si>
  <si>
    <t>Best Volume</t>
  </si>
  <si>
    <t>Method</t>
  </si>
  <si>
    <t>Details</t>
  </si>
  <si>
    <t>Density</t>
  </si>
  <si>
    <t>Reference 1</t>
  </si>
  <si>
    <t>Preservation</t>
  </si>
  <si>
    <t>Impacts</t>
  </si>
  <si>
    <t>Dimensions</t>
  </si>
  <si>
    <t>Association</t>
  </si>
  <si>
    <t>Smithsonian Number</t>
  </si>
  <si>
    <t>Maximum Volume</t>
  </si>
  <si>
    <t>Minimum Volume</t>
  </si>
  <si>
    <t>Intracaldera Volume</t>
  </si>
  <si>
    <t>Outflow Volume</t>
  </si>
  <si>
    <t>Ash Volume</t>
  </si>
  <si>
    <t>Zoned</t>
  </si>
  <si>
    <t>Outflow Area</t>
  </si>
  <si>
    <t>Flow Units</t>
  </si>
  <si>
    <t>Composition</t>
  </si>
  <si>
    <t>Other Minerals</t>
  </si>
  <si>
    <t>SiO2 Method</t>
  </si>
  <si>
    <t>Glass</t>
  </si>
  <si>
    <t>Lithics</t>
  </si>
  <si>
    <t>Crystallinity</t>
  </si>
  <si>
    <t>Temperature</t>
  </si>
  <si>
    <t>Magma Method</t>
  </si>
  <si>
    <t>Thermometer</t>
  </si>
  <si>
    <t>Pressure</t>
  </si>
  <si>
    <t>Depth</t>
  </si>
  <si>
    <t>Barometer</t>
  </si>
  <si>
    <t>Type</t>
  </si>
  <si>
    <t>Sabatini volcanic complex</t>
  </si>
  <si>
    <t>Italy</t>
  </si>
  <si>
    <t>Morphi tephra</t>
  </si>
  <si>
    <t>42 N (approx)</t>
  </si>
  <si>
    <t>12 E (approx)</t>
  </si>
  <si>
    <t>374 ka</t>
  </si>
  <si>
    <t xml:space="preserve">&gt; 200 </t>
  </si>
  <si>
    <t>Ash fall</t>
  </si>
  <si>
    <t>minimum based on known thickness at one point (in Greece) and suspected source</t>
  </si>
  <si>
    <t>800 kg/cubic m</t>
  </si>
  <si>
    <t>no</t>
  </si>
  <si>
    <t>Homogeneous</t>
  </si>
  <si>
    <t>Trachyte</t>
  </si>
  <si>
    <t>rare hornblende</t>
  </si>
  <si>
    <t>60.2 plus/minus 0.4</t>
  </si>
  <si>
    <t>&lt; 1.52</t>
  </si>
  <si>
    <t>La Pacana</t>
  </si>
  <si>
    <t>South America</t>
  </si>
  <si>
    <t>Chile</t>
  </si>
  <si>
    <t>Atana Ignimbrite</t>
  </si>
  <si>
    <t>23.10 S</t>
  </si>
  <si>
    <t>67.25 W</t>
  </si>
  <si>
    <t>4 Ma</t>
  </si>
  <si>
    <t>K/Ar</t>
  </si>
  <si>
    <t>Pliocene</t>
  </si>
  <si>
    <t>Intracaldera + Outflow</t>
  </si>
  <si>
    <t xml:space="preserve">Intracaldera volume + outflow averaged at 35 m thickness. </t>
  </si>
  <si>
    <t>Caldera porly preserved but ignimbrite well preserved in arid climate</t>
  </si>
  <si>
    <t>None known</t>
  </si>
  <si>
    <t>60 x 35</t>
  </si>
  <si>
    <t>Yes</t>
  </si>
  <si>
    <t>Dacite</t>
  </si>
  <si>
    <t>66-70</t>
  </si>
  <si>
    <t>&lt; 1%</t>
  </si>
  <si>
    <t>40-45</t>
  </si>
  <si>
    <t>770-790</t>
  </si>
  <si>
    <t>Two oxide thermometry (Anderson et al 1993)</t>
  </si>
  <si>
    <t>200-300</t>
  </si>
  <si>
    <t>Experimental petrology</t>
  </si>
  <si>
    <t>Al-in-Hornblende</t>
  </si>
  <si>
    <t>-11.5 to -13.5</t>
  </si>
  <si>
    <t>Cerro Galan</t>
  </si>
  <si>
    <t>Argentina</t>
  </si>
  <si>
    <t>Cerro Galan Ignimbrite</t>
  </si>
  <si>
    <t>25.57 S</t>
  </si>
  <si>
    <t>65.57 W</t>
  </si>
  <si>
    <t>2.03 Ma</t>
  </si>
  <si>
    <t>other</t>
  </si>
  <si>
    <t>730 DRE x 1 1/2</t>
  </si>
  <si>
    <t>35 x 20</t>
  </si>
  <si>
    <t>Long Valley</t>
  </si>
  <si>
    <t>Canada and Western USA</t>
  </si>
  <si>
    <t>United States of America</t>
  </si>
  <si>
    <t>Bishop Tuff</t>
  </si>
  <si>
    <t>37.70 N</t>
  </si>
  <si>
    <t>118.87 W</t>
  </si>
  <si>
    <t>0.774 Ma</t>
  </si>
  <si>
    <t>Ash + Outflow + Intracaldera</t>
  </si>
  <si>
    <t>170 km3 of outflow + 350 km3 of intracaldera tuff + 300 km3 of fall out</t>
  </si>
  <si>
    <t>Hildreth W. 1979. The Bishop Tuff: Evidence for the origin of compositional zonation in silicic magma chambers. Geological Society of America Special Paper 180 43-75.</t>
  </si>
  <si>
    <t>Well preserved</t>
  </si>
  <si>
    <t>32 x 17</t>
  </si>
  <si>
    <t>1203-14-</t>
  </si>
  <si>
    <t>8 major</t>
  </si>
  <si>
    <t>75 to &gt; 77 %</t>
  </si>
  <si>
    <t>XRF</t>
  </si>
  <si>
    <t>720-790</t>
  </si>
  <si>
    <t>FeTi oxide thermometer</t>
  </si>
  <si>
    <t>Bailey R. A. Dalrymple G. B. and Lanphere M. A. 1976. Volcanism structure and geochronology of Long Valley Caldera Mono County California. Journal of Geophysical Research 81 725-744.</t>
  </si>
  <si>
    <t>Sarna-Wojcicki A. M. Pringle M. S. and Wijbrans J. 2000. New 40Ar/39Ar age of the Bishop Tuff from multiple sites and sediment rate calibration for the Matuyama-Brunhes boundary. Journal of Geophysical Research 105 21431-21443.</t>
  </si>
  <si>
    <t>unknown</t>
  </si>
  <si>
    <t>Not applicable</t>
  </si>
  <si>
    <t>Canada (Alberta province)</t>
  </si>
  <si>
    <t>Dorothy Bentonite</t>
  </si>
  <si>
    <t>73 Ma</t>
  </si>
  <si>
    <t>Cretaceous</t>
  </si>
  <si>
    <t>exponential thickness decay of ash fall</t>
  </si>
  <si>
    <t>not known</t>
  </si>
  <si>
    <t>Ash fall preserved as a bentonite horizon, mostly known from subcrop. Lerbekmo suggested the 'Howell Creek intrusives' as the source region; however there are other possibilities.</t>
  </si>
  <si>
    <t>not known (bentonised)</t>
  </si>
  <si>
    <t>electron microprobe</t>
  </si>
  <si>
    <t>Lerbekmo originally suggested a volume of 57 cubic km</t>
  </si>
  <si>
    <t xml:space="preserve">Lerbekmo JF 2002  The Dorothy bentonite: an extraordinary case of secondary thickening in a late Campanian volcanic ash fall in central Alberta Canadian Journal of Earth Sciences 39  1745-1754  2002; Pyle  DM  Discussion; CJES 40  2003 </t>
  </si>
  <si>
    <t>Topographic</t>
  </si>
  <si>
    <t>Newberry</t>
  </si>
  <si>
    <t>?</t>
  </si>
  <si>
    <t>300,000 - 500,000</t>
  </si>
  <si>
    <t>8x6</t>
  </si>
  <si>
    <t>Crater Lake</t>
  </si>
  <si>
    <t>Wineglass tuff</t>
  </si>
  <si>
    <t>6800 BP</t>
  </si>
  <si>
    <t>Holocene</t>
  </si>
  <si>
    <t>10x8</t>
  </si>
  <si>
    <t>Medicine Lake</t>
  </si>
  <si>
    <t>Unamed</t>
  </si>
  <si>
    <t>12x7</t>
  </si>
  <si>
    <t>Valles Caldera</t>
  </si>
  <si>
    <t>Bandelier Tuff</t>
  </si>
  <si>
    <t>Yellowstone</t>
  </si>
  <si>
    <t>Huckleberry Ridge Tuff</t>
  </si>
  <si>
    <t>Outflow + Intracaldera</t>
  </si>
  <si>
    <t>Christiansen 2001</t>
  </si>
  <si>
    <t>100x50</t>
  </si>
  <si>
    <t>Island Park</t>
  </si>
  <si>
    <t>Mesa Falls Tuff</t>
  </si>
  <si>
    <t>Lava Creek Tuff</t>
  </si>
  <si>
    <t>85x45</t>
  </si>
  <si>
    <t xml:space="preserve">Blacktail </t>
  </si>
  <si>
    <t>Blacktail Tuff</t>
  </si>
  <si>
    <t>Miocene</t>
  </si>
  <si>
    <t>Morgan et al. 1984</t>
  </si>
  <si>
    <t>100x60</t>
  </si>
  <si>
    <t>Emory</t>
  </si>
  <si>
    <t>Kneeling Nun Tuff</t>
  </si>
  <si>
    <t>Oligocene</t>
  </si>
  <si>
    <t>Elston et al. 1975</t>
  </si>
  <si>
    <t>55x25</t>
  </si>
  <si>
    <t xml:space="preserve">Timber Mountain </t>
  </si>
  <si>
    <t>Timber Mountain Tuff - Ammonia Tanks Member</t>
  </si>
  <si>
    <t>11.4 Ma</t>
  </si>
  <si>
    <t>Farmer et al. 1991</t>
  </si>
  <si>
    <t>30x25</t>
  </si>
  <si>
    <t>Timber Mountain Tuff - Rainier Mesa Member</t>
  </si>
  <si>
    <t>11.5 Ma</t>
  </si>
  <si>
    <t xml:space="preserve">Paintbrush </t>
  </si>
  <si>
    <t>Paintbrush Tuff - Tiva Canyon Member</t>
  </si>
  <si>
    <t>12.9 Ma</t>
  </si>
  <si>
    <t>Paintbrush Tuff - Topopah Spring Member</t>
  </si>
  <si>
    <t>13.4 Ma</t>
  </si>
  <si>
    <t>Questa</t>
  </si>
  <si>
    <t>Amalia Tuff</t>
  </si>
  <si>
    <t>26.0 Ma</t>
  </si>
  <si>
    <t>Lipman et al 1984</t>
  </si>
  <si>
    <t>Lake City</t>
  </si>
  <si>
    <t>Sunshine Peak Tuff</t>
  </si>
  <si>
    <t>23.1 Ma</t>
  </si>
  <si>
    <t>Lipman, 1976; Hon and Lipman 1989</t>
  </si>
  <si>
    <t xml:space="preserve">Creede </t>
  </si>
  <si>
    <t>Snowshoe Mountain Tuff</t>
  </si>
  <si>
    <t>26.7 Ma</t>
  </si>
  <si>
    <t>&gt;500</t>
  </si>
  <si>
    <t>Steven and Ratte 1965, Lipman 2000</t>
  </si>
  <si>
    <t>Cochetopa</t>
  </si>
  <si>
    <t>Nelson Mtn Tuff (eruption from San Luis area)</t>
  </si>
  <si>
    <t>~26.8 Ma?</t>
  </si>
  <si>
    <t>Lipman, 2003</t>
  </si>
  <si>
    <t>San Luis Complex</t>
  </si>
  <si>
    <t>Nelson Mountain Tuff</t>
  </si>
  <si>
    <t>Lipman, 2000</t>
  </si>
  <si>
    <t>Cebolla Creek Tuff</t>
  </si>
  <si>
    <t>~26.9 Ma?</t>
  </si>
  <si>
    <t>Rat Creek Tuff</t>
  </si>
  <si>
    <t>~27.0 Ma?</t>
  </si>
  <si>
    <t>South River</t>
  </si>
  <si>
    <t>Wason Park Tuff</t>
  </si>
  <si>
    <t>27.1 Ma</t>
  </si>
  <si>
    <t>Central SJ (concealed)</t>
  </si>
  <si>
    <t>Blue Creek Tuff</t>
  </si>
  <si>
    <t>27.2 Ma</t>
  </si>
  <si>
    <t>55x30</t>
  </si>
  <si>
    <t xml:space="preserve">Bachelor </t>
  </si>
  <si>
    <t>Carpenter Ridge Tuff</t>
  </si>
  <si>
    <t>27.35 Ma</t>
  </si>
  <si>
    <t>&gt;1000</t>
  </si>
  <si>
    <t>28x20</t>
  </si>
  <si>
    <t>Silverton</t>
  </si>
  <si>
    <t>Crystal Lake Tuff</t>
  </si>
  <si>
    <t>27.5 Ma</t>
  </si>
  <si>
    <t>50-100</t>
  </si>
  <si>
    <t>Lipman et al 1973, Lipman 1976</t>
  </si>
  <si>
    <t>La Garita</t>
  </si>
  <si>
    <t>Fish Canyon Tuff</t>
  </si>
  <si>
    <t>27.8 Ma</t>
  </si>
  <si>
    <t>&gt;5000</t>
  </si>
  <si>
    <t>Lipman et al. 1997, Lipman 2000</t>
  </si>
  <si>
    <t>100x35</t>
  </si>
  <si>
    <t>6 local</t>
  </si>
  <si>
    <t>66-68</t>
  </si>
  <si>
    <t>Sparse</t>
  </si>
  <si>
    <t xml:space="preserve">San Juan </t>
  </si>
  <si>
    <t>Sapinero Mesa Tuff</t>
  </si>
  <si>
    <t>28.0 Ma</t>
  </si>
  <si>
    <t>Lipman et al. 1973, Bove et al. 2001</t>
  </si>
  <si>
    <t>24x22</t>
  </si>
  <si>
    <t xml:space="preserve">Uncompahgre </t>
  </si>
  <si>
    <t>Dillon/Sapinero Mesa Tuffs</t>
  </si>
  <si>
    <t>28.1 Ma</t>
  </si>
  <si>
    <t>Lipman et al. 1973, Bove et al. 2002</t>
  </si>
  <si>
    <t>23x20</t>
  </si>
  <si>
    <t>Lost Lake</t>
  </si>
  <si>
    <t>Blue Mesa Tuff</t>
  </si>
  <si>
    <t>28.2 Ma</t>
  </si>
  <si>
    <t>100-500</t>
  </si>
  <si>
    <t>Lipman, 1976, Bove et al 2001</t>
  </si>
  <si>
    <t xml:space="preserve">Ute Creek </t>
  </si>
  <si>
    <t>Ute Ridge Tuff</t>
  </si>
  <si>
    <t>28.3 Ma</t>
  </si>
  <si>
    <t>Steven and Lipman 1976</t>
  </si>
  <si>
    <t>Masonic Park Tuff</t>
  </si>
  <si>
    <t>Lipman et al. 1996, lipman 2000</t>
  </si>
  <si>
    <t xml:space="preserve">Platoro </t>
  </si>
  <si>
    <t>Chiquito Peak Tuff</t>
  </si>
  <si>
    <t>28.2Ma</t>
  </si>
  <si>
    <t>Lipman et al. 1996</t>
  </si>
  <si>
    <t>22x18</t>
  </si>
  <si>
    <t>Summitville</t>
  </si>
  <si>
    <t>Ojito Creek/La Jadero Tuffs</t>
  </si>
  <si>
    <t>28.5 Ma</t>
  </si>
  <si>
    <t>Lipman 1975, Lipman et al. 1994</t>
  </si>
  <si>
    <t>12x8</t>
  </si>
  <si>
    <t>La Jara Canyon Tuff</t>
  </si>
  <si>
    <t>29.0 Ma</t>
  </si>
  <si>
    <t>Lipman 1975, Lipman et al. 1995</t>
  </si>
  <si>
    <t>Black Mountain Tuff</t>
  </si>
  <si>
    <t>~29.5 Ma</t>
  </si>
  <si>
    <t>Lipman 1975, Lipman et al. 1996</t>
  </si>
  <si>
    <t>North Pass</t>
  </si>
  <si>
    <t>Tuff of Saguache Creek</t>
  </si>
  <si>
    <t>31.9 Ma</t>
  </si>
  <si>
    <t>200+</t>
  </si>
  <si>
    <t>Lipman, unpubl.</t>
  </si>
  <si>
    <t>Bonanza</t>
  </si>
  <si>
    <t>Bonanza Tuff</t>
  </si>
  <si>
    <t>32.9 Ma</t>
  </si>
  <si>
    <t>100+</t>
  </si>
  <si>
    <t>Varga and Smith. 1984, McIntosh and Chapin, in press</t>
  </si>
  <si>
    <t>Marshall Creek</t>
  </si>
  <si>
    <t>Thorn Ranch Tuff</t>
  </si>
  <si>
    <t>33.7 Ma</t>
  </si>
  <si>
    <t>Gregory and McIntosh, 1996</t>
  </si>
  <si>
    <t>Mount Aetna</t>
  </si>
  <si>
    <t>Badger Creek Tuff</t>
  </si>
  <si>
    <t>33.8 Ma</t>
  </si>
  <si>
    <t>Johnson et al 1989, McIntosh and Chapin, in press</t>
  </si>
  <si>
    <t>Mt Princeton (eroded)</t>
  </si>
  <si>
    <t>Wall Mountain Tuff</t>
  </si>
  <si>
    <t>36.7 Ma</t>
  </si>
  <si>
    <t>Eocene</t>
  </si>
  <si>
    <t>1000+</t>
  </si>
  <si>
    <t>Eroded to batholith</t>
  </si>
  <si>
    <t xml:space="preserve">Tucson Mountain </t>
  </si>
  <si>
    <t>Cat Mountain Tuff</t>
  </si>
  <si>
    <t>Lipman 1993, Hooper 2000</t>
  </si>
  <si>
    <t>[what ref is Hooper?]</t>
  </si>
  <si>
    <t>Bursum</t>
  </si>
  <si>
    <t>Apache Springs Tuff</t>
  </si>
  <si>
    <t>28-29,000,000</t>
  </si>
  <si>
    <t>Ratte et al. 1984</t>
  </si>
  <si>
    <t>40x30</t>
  </si>
  <si>
    <t>Bloodgood Canyon Tuff</t>
  </si>
  <si>
    <t xml:space="preserve">Chinati </t>
  </si>
  <si>
    <t>Mitchel Mesa Rhyolite</t>
  </si>
  <si>
    <t>32-33,000,000</t>
  </si>
  <si>
    <t>Henry and Price 1984</t>
  </si>
  <si>
    <t>30x20</t>
  </si>
  <si>
    <t>Kilgore</t>
  </si>
  <si>
    <t>Kilgore Tuff</t>
  </si>
  <si>
    <t>80x60</t>
  </si>
  <si>
    <t xml:space="preserve">Turkey Creek </t>
  </si>
  <si>
    <t>Rhyolite Canyon Formation</t>
  </si>
  <si>
    <t>Latta 1983</t>
  </si>
  <si>
    <t>Twin Peaks</t>
  </si>
  <si>
    <t>Challis Creek Tuff</t>
  </si>
  <si>
    <t>Hardyman 1981</t>
  </si>
  <si>
    <t>Cowboy Rim</t>
  </si>
  <si>
    <t>Gillespie Tuff</t>
  </si>
  <si>
    <t>Erb 1979</t>
  </si>
  <si>
    <t>26x18</t>
  </si>
  <si>
    <t xml:space="preserve">Juniper </t>
  </si>
  <si>
    <t>Oak Creek Tuff</t>
  </si>
  <si>
    <t xml:space="preserve">Organ </t>
  </si>
  <si>
    <t>Cueva Soledad Rhyolite</t>
  </si>
  <si>
    <t>Seager 1981</t>
  </si>
  <si>
    <t>Socorro</t>
  </si>
  <si>
    <t>Hells Mesa Rhyolite</t>
  </si>
  <si>
    <t>Osburn and Chapin 1983</t>
  </si>
  <si>
    <t>35x25</t>
  </si>
  <si>
    <t>Grizzly Peak</t>
  </si>
  <si>
    <t>Grizzly Peak Rhyolite</t>
  </si>
  <si>
    <t>Apache</t>
  </si>
  <si>
    <t>Chapo Formation</t>
  </si>
  <si>
    <t>Gila Cliff Dwelling</t>
  </si>
  <si>
    <t>Muir</t>
  </si>
  <si>
    <t>Woodhaul Canyon</t>
  </si>
  <si>
    <t>Infiernito</t>
  </si>
  <si>
    <t>Buckshot Tuff</t>
  </si>
  <si>
    <t>37-38,000,000</t>
  </si>
  <si>
    <t>70-100</t>
  </si>
  <si>
    <t>Quitman</t>
  </si>
  <si>
    <t>Square Peak Volcanics</t>
  </si>
  <si>
    <t>15x10</t>
  </si>
  <si>
    <t>Big John</t>
  </si>
  <si>
    <t>Delano Peak Tuff Member</t>
  </si>
  <si>
    <t>10x6</t>
  </si>
  <si>
    <t>Mount Belknap</t>
  </si>
  <si>
    <t>Joe Lott Member</t>
  </si>
  <si>
    <t>17x13</t>
  </si>
  <si>
    <t>Monroe Peak</t>
  </si>
  <si>
    <t>Osiris Tuff</t>
  </si>
  <si>
    <t>Three Creeks</t>
  </si>
  <si>
    <t>Three Creeks Tuff Member</t>
  </si>
  <si>
    <t>100-200</t>
  </si>
  <si>
    <t>Thomas</t>
  </si>
  <si>
    <t>Mount Laird Tuff</t>
  </si>
  <si>
    <t>15-25</t>
  </si>
  <si>
    <t>Silver Bell</t>
  </si>
  <si>
    <t>"Lithic Tuff"</t>
  </si>
  <si>
    <t>Paleocene</t>
  </si>
  <si>
    <t>Silent Canyon</t>
  </si>
  <si>
    <t>Belted Range Tuff</t>
  </si>
  <si>
    <t>13-14,000,000</t>
  </si>
  <si>
    <t>Black Mountain</t>
  </si>
  <si>
    <t>Thirsty Canyon Tuff</t>
  </si>
  <si>
    <t>6-8,000,000</t>
  </si>
  <si>
    <t>Washburn</t>
  </si>
  <si>
    <t>Oregon Canyon Tuff</t>
  </si>
  <si>
    <t>McDermitt Caldera Complex (Calavera)</t>
  </si>
  <si>
    <t>Double H Tuff</t>
  </si>
  <si>
    <t>McDermitt Caldera Complex (Jordan Meadow)</t>
  </si>
  <si>
    <t>Longridge Tuff Member 2-3</t>
  </si>
  <si>
    <t>10 to 15</t>
  </si>
  <si>
    <t>McDermitt Caldera Complex (Longridge)</t>
  </si>
  <si>
    <t>Longridge Tuff Member 5</t>
  </si>
  <si>
    <t>Pueblo</t>
  </si>
  <si>
    <t>Trout Creek Mountains Tuff</t>
  </si>
  <si>
    <t>20x10</t>
  </si>
  <si>
    <t>Whitehorse</t>
  </si>
  <si>
    <t>Whitehorse Creek Tuff</t>
  </si>
  <si>
    <t>Lund Tuff</t>
  </si>
  <si>
    <t>Maughan et al. 2002</t>
  </si>
  <si>
    <t>Minarets</t>
  </si>
  <si>
    <t>Fiske and Tobisch 1978</t>
  </si>
  <si>
    <t>Barrel Springs Formation</t>
  </si>
  <si>
    <t>Parker and McDowell 1979</t>
  </si>
  <si>
    <t>Wild Cherry Formation</t>
  </si>
  <si>
    <t xml:space="preserve">Lindsay, J. M, Schmitt, A. K, Trumbull, R. B, de Silva, S. L, Siebel, W, &amp; Emmermann, R. 2001. Magmatic evolution of the La Pacana caldera system, Central Andes, Chile: compositional variation of two cogenetic, large-volume felsic ignimbrites. Journal of Petrology, 42, 459-486.
</t>
  </si>
  <si>
    <t>Pyle DM et al, An exceptionally thick Middle Pleistocene tephra layer from Epirus, Greece, Quaternary Research 49, 280-286, 1998</t>
  </si>
  <si>
    <t>Ash bed in Pleistocene sequence, Epirus, Greece [Morphi: 39deg 11 min N, 20 deg 30 min E]. Link to the Sacrofano/Sabatini voclanic complex is not strong - but it certainly originated from Italy.</t>
  </si>
  <si>
    <t>Oxaya ignimbrites Upper Members</t>
  </si>
  <si>
    <t>Oxaya Ignimbrites</t>
  </si>
  <si>
    <t>19.x MA</t>
  </si>
  <si>
    <t>3000 cubic km</t>
  </si>
  <si>
    <t>Outflow deposit</t>
  </si>
  <si>
    <t>Authors estimate areal coverage and measure thicknesses</t>
  </si>
  <si>
    <t>Schröder, W.; Wörner, G. 1996. Widespread Cenozoic ignimbrites in N-Chile, W-Bolivia and S-Peru 17°-20°S/71°-68°W. Stratigraphy, extension,
correlation and origin. 3rd ISAG, St. Malo, Andean Geodynamics, ORSTOM Editions, Collection Colloques et Seminaires, p. 645-648.</t>
  </si>
  <si>
    <t>3 upper flows apparently erupted closely in time &amp; smaller earlier flow</t>
  </si>
  <si>
    <t>Middle of magma</t>
  </si>
  <si>
    <t>WORNER, Gerhard, HAMMERSCHMIDT, Konrad, HENJES-KUNST, Friedhelm et al. Geochronology
        (40Ar/39Ar, K-Ar and He-exposure ages) of Cenozoic magmatic rocks from Northern Chile (18-22°S):
        implications for magmatism and tectonic evolution of the central Andes. Rev. geol. Chile, dic. 2000,
        vol.27, no.2, p.205-240. ISSN 0716-0208.</t>
  </si>
  <si>
    <t>Online article available at
http://www.scielo.cl/scielo.php?script=sci_arttext&amp;pid=S0716-02082000000200004&amp;lng=es&amp;nrm=iso</t>
  </si>
  <si>
    <t>O+I</t>
  </si>
  <si>
    <t>Indonesia and Adaman Islands</t>
  </si>
  <si>
    <t>Younger Toba Tuff</t>
  </si>
  <si>
    <t>O+I+A</t>
  </si>
  <si>
    <t>100×30</t>
  </si>
  <si>
    <t>N/A</t>
  </si>
  <si>
    <t>Millbrig-Big Berntonite</t>
  </si>
  <si>
    <t>A</t>
  </si>
  <si>
    <t>Green Tuff+SAM</t>
  </si>
  <si>
    <t>28–30</t>
  </si>
  <si>
    <t>O+A</t>
  </si>
  <si>
    <t>O</t>
  </si>
  <si>
    <t>Kinnekulle Betonite</t>
  </si>
  <si>
    <t>Deicke Bentonite</t>
  </si>
  <si>
    <t>I+O</t>
  </si>
  <si>
    <t>Oldest Toba Tuff</t>
  </si>
  <si>
    <t>I+A</t>
  </si>
  <si>
    <t>Panizos Ignimbrite</t>
  </si>
  <si>
    <t>Sifon Ignimbrite</t>
  </si>
  <si>
    <t>40×50</t>
  </si>
  <si>
    <t>Huaylillas Ignimbrite</t>
  </si>
  <si>
    <t>New Zealand and Fiji</t>
  </si>
  <si>
    <t>Oruanui</t>
  </si>
  <si>
    <t>35×25</t>
  </si>
  <si>
    <t>Real Grande and Cueva Negra</t>
  </si>
  <si>
    <t>30×55</t>
  </si>
  <si>
    <t>Steven and Lipman 1976, Lipman 2000</t>
  </si>
  <si>
    <t>Blue Creek</t>
  </si>
  <si>
    <t>Cerro Panizos</t>
  </si>
  <si>
    <t>Bolivia</t>
  </si>
  <si>
    <t>Mount Hope</t>
  </si>
  <si>
    <t>Pastos Grandes</t>
  </si>
  <si>
    <t>Porsea</t>
  </si>
  <si>
    <t>Indonesia</t>
  </si>
  <si>
    <t>New Zealand</t>
  </si>
  <si>
    <t>Taupo</t>
  </si>
  <si>
    <t>Toba</t>
  </si>
  <si>
    <t>Ethiopia</t>
  </si>
  <si>
    <t>Africa and Red Sea</t>
  </si>
  <si>
    <t xml:space="preserve">Unknown </t>
  </si>
  <si>
    <t>Francis et al 1989</t>
  </si>
  <si>
    <t>Ort 1993</t>
  </si>
  <si>
    <t>Lindsay et al 2002 JVGR 106 145-173</t>
  </si>
  <si>
    <t>Sparks, R. S. J., Francis, P. W., Hamer, R. D., Pankhurst, R. J., O?Callahaghan, L. O., Thorpe, R. S., and Page, R. 1985. Ignimbrites of the Cerro Galan caldera, NW Argentina. Journal of Volcanology and Geothermal Research, 24, 205-248.</t>
  </si>
  <si>
    <t>Lerbekmo, JF, 2002, The Dorothy bentonite: an extraordinary case of secondary thickening in a late Campanian volcanic ash fall in central Alberta,Canadian Journal of Earth Sciences, 39, 1745-1754, 2002; Pyle, DM, Discussion; CJES 40, 2003.</t>
  </si>
  <si>
    <t>De Silva 1991</t>
  </si>
  <si>
    <t>Lee et al 2004</t>
  </si>
  <si>
    <t>Wilson 2001</t>
  </si>
  <si>
    <t>Rose and Chesner 1987</t>
  </si>
  <si>
    <t>Huff et al 1996</t>
  </si>
  <si>
    <t>Ukstins Peate et al 2003</t>
  </si>
  <si>
    <t>Maughan et al 2002</t>
  </si>
  <si>
    <t>Campi Flegrei caldera</t>
  </si>
  <si>
    <t>Calderas</t>
  </si>
  <si>
    <t>Neapolitan Yellow Tuff</t>
  </si>
  <si>
    <t>40°49'38''</t>
  </si>
  <si>
    <t>14°08'02''</t>
  </si>
  <si>
    <t>assuming an original radial volume for the outflow deposits;
on the basis of boreholes data for the intacaldera deposits</t>
  </si>
  <si>
    <t>Deino A.L., Orsi G., Piochi M., de Vita S. (2004). The age of the Neapolitan Yellow Tuff caldera-forming eruption (Campi Flegrei caldera – Italy) assessed by 40Ar/39Ar dating method. J. Volcanol. Geotherm. Res., 133, 157-170.
Scarpati C., Cole P., Perrotta A., (1993) The Neapolitan Yellow Tuff- A large volume multiphase eruption from Campi Flegrei, Southern Italy. Bull. Volc. 55: 343-356.</t>
  </si>
  <si>
    <t>The deposits are well exposed in a very large area as both incoherent and zeolitized tuff. This tuff is intensely used as building material.
The caldera rim is exposed only in its southeastern sector, while the whole margins were inferred by geophysical anomaly.</t>
  </si>
  <si>
    <t>11*10</t>
  </si>
  <si>
    <t>0101-01</t>
  </si>
  <si>
    <t>55- 61</t>
  </si>
  <si>
    <t>pumice clasts XRF</t>
  </si>
  <si>
    <t>58- 61</t>
  </si>
  <si>
    <t>&lt;3</t>
  </si>
  <si>
    <t>786-798</t>
  </si>
  <si>
    <t>thernary feldspar geotermometer</t>
  </si>
  <si>
    <t>0.9 to 1.4</t>
  </si>
  <si>
    <t>Wohletz K, Orsi G, de Vita S 1995. Eruptive mechanisms of the Neapolitan Yellow Tuff interpreted from stratigraphic, chemical and granulometric data. J Volcanol Geotherm Res 67: 263-290.</t>
  </si>
  <si>
    <t>Orsi G, Civetta L, D'Antonio M, Di Girolamo P, Piochi M 1995. Step-filling and development of a three-layers magma chamber: the Neapolitan Yellow Tuff case history. J Volcanol Geotherm Res 67: 291-312.</t>
  </si>
  <si>
    <t>Orsi G, de Vita S, Di Vito M 1996. The restless, resurgent Campi Flegrei nested caldera (Italy): constraints on its evolution and configuration. J Volcanol Geotherm Res 74: 179-214.</t>
  </si>
  <si>
    <t>For the best volume estimate we used the data published in Scarpati et al, 1993 where method of calculating volume is shown. However similar results have been published in references 2, whose method of volume calculation has been explained by authors personal comunication.</t>
  </si>
  <si>
    <t>Novarupta</t>
  </si>
  <si>
    <t>LL-strat</t>
  </si>
  <si>
    <t>Aleutian Islands and Alaska</t>
  </si>
  <si>
    <t>Alaska</t>
  </si>
  <si>
    <t>155.16 W</t>
  </si>
  <si>
    <t>89 (1912)</t>
  </si>
  <si>
    <t>S 1990</t>
  </si>
  <si>
    <t>Aniakchak</t>
  </si>
  <si>
    <t>Strato</t>
  </si>
  <si>
    <t>158.15 W</t>
  </si>
  <si>
    <t>Veniaminof</t>
  </si>
  <si>
    <t>Shield</t>
  </si>
  <si>
    <t>159.38 W</t>
  </si>
  <si>
    <t>&gt;400</t>
  </si>
  <si>
    <t>N+D 1988</t>
  </si>
  <si>
    <t>Emmons Lake (Pavlof)</t>
  </si>
  <si>
    <t>166.02 W</t>
  </si>
  <si>
    <t>87,000-105,000?</t>
  </si>
  <si>
    <t>&gt;50</t>
  </si>
  <si>
    <t>Las Canadas</t>
  </si>
  <si>
    <t>silicic edifice</t>
  </si>
  <si>
    <t>Atlantic Ocean</t>
  </si>
  <si>
    <t>Tenerife</t>
  </si>
  <si>
    <t>16.63 W</t>
  </si>
  <si>
    <t>ca 150,000</t>
  </si>
  <si>
    <t>Thira</t>
  </si>
  <si>
    <t>Graben, shields</t>
  </si>
  <si>
    <t>BC 1390</t>
  </si>
  <si>
    <t>Phlegraean Fields (Campian)</t>
  </si>
  <si>
    <t>none?</t>
  </si>
  <si>
    <t>Roccamonfina</t>
  </si>
  <si>
    <t>100-125</t>
  </si>
  <si>
    <t>Maninjau</t>
  </si>
  <si>
    <t>Strato?</t>
  </si>
  <si>
    <t>0.33 S</t>
  </si>
  <si>
    <t>280000 or 70-80,000</t>
  </si>
  <si>
    <t>Tambora</t>
  </si>
  <si>
    <t>Double strato on shield</t>
  </si>
  <si>
    <t>8.25 S</t>
  </si>
  <si>
    <t>AD 1815</t>
  </si>
  <si>
    <t>On-Take</t>
  </si>
  <si>
    <t>Japan, Taiwan and Marianas</t>
  </si>
  <si>
    <t>Japan</t>
  </si>
  <si>
    <t>70,000-90,000</t>
  </si>
  <si>
    <t>Ata</t>
  </si>
  <si>
    <t>&gt;40,000</t>
  </si>
  <si>
    <t xml:space="preserve">Kakuto </t>
  </si>
  <si>
    <t>strato?</t>
  </si>
  <si>
    <t>Kutcharo (Mashu)</t>
  </si>
  <si>
    <t>Aira (Sakurajima)</t>
  </si>
  <si>
    <t>Akan</t>
  </si>
  <si>
    <t>&gt;31,500</t>
  </si>
  <si>
    <t>Shikotsu</t>
  </si>
  <si>
    <t>30,000-32,000</t>
  </si>
  <si>
    <t>Aso</t>
  </si>
  <si>
    <t>strato (several cones)</t>
  </si>
  <si>
    <t>Kikai</t>
  </si>
  <si>
    <t>LP-Strat?</t>
  </si>
  <si>
    <t>Ksudach (Stubel cone)</t>
  </si>
  <si>
    <t>shield</t>
  </si>
  <si>
    <t>Kamchatka and mainland Asia</t>
  </si>
  <si>
    <t>Russia</t>
  </si>
  <si>
    <t>240 AD</t>
  </si>
  <si>
    <t>Braitseva et al 1996</t>
  </si>
  <si>
    <t>Gorely Khrebet</t>
  </si>
  <si>
    <t>Upper Pleistocene</t>
  </si>
  <si>
    <t>Opala</t>
  </si>
  <si>
    <t>Dakataua</t>
  </si>
  <si>
    <t>Melanesia and Australia</t>
  </si>
  <si>
    <t>5.06 S</t>
  </si>
  <si>
    <t>1,150?</t>
  </si>
  <si>
    <t>Rabaul</t>
  </si>
  <si>
    <t>LP-Strat (3 cones)</t>
  </si>
  <si>
    <t>Vanuatu</t>
  </si>
  <si>
    <t>4.27 S</t>
  </si>
  <si>
    <t>12?</t>
  </si>
  <si>
    <t>Apoyo</t>
  </si>
  <si>
    <t>Mexico and Central America</t>
  </si>
  <si>
    <t>86.03 W</t>
  </si>
  <si>
    <t>Atitlan</t>
  </si>
  <si>
    <t>91.18 W</t>
  </si>
  <si>
    <t>Ilopango (Islas Quemadas)</t>
  </si>
  <si>
    <t>LL-strat subglacial</t>
  </si>
  <si>
    <t>89.05 W</t>
  </si>
  <si>
    <t>1741 (AD 260)</t>
  </si>
  <si>
    <t>10 to 20</t>
  </si>
  <si>
    <t>New Zealand to Fiji</t>
  </si>
  <si>
    <t>38.78 S</t>
  </si>
  <si>
    <t>ca 1,800</t>
  </si>
  <si>
    <t>Maroa/Whakamaru</t>
  </si>
  <si>
    <t>38.55 S</t>
  </si>
  <si>
    <t>1,100,000-500,000</t>
  </si>
  <si>
    <t>Rotorua</t>
  </si>
  <si>
    <t>38.08 S</t>
  </si>
  <si>
    <t>Okataina</t>
  </si>
  <si>
    <t>38.23 S</t>
  </si>
  <si>
    <t>Diamante</t>
  </si>
  <si>
    <t>34.20 S</t>
  </si>
  <si>
    <t>69.80 W</t>
  </si>
  <si>
    <t>450,000 +/- 60,000</t>
  </si>
  <si>
    <t>La Primavera</t>
  </si>
  <si>
    <t>103.53 W</t>
  </si>
  <si>
    <t>Chegem</t>
  </si>
  <si>
    <t>Kamchatka</t>
  </si>
  <si>
    <t>Ebisutoge-Fukuda Tephra</t>
  </si>
  <si>
    <t>Fukuda Tephra</t>
  </si>
  <si>
    <t>1.75Ma</t>
  </si>
  <si>
    <t>380-490</t>
  </si>
  <si>
    <t>Kataoka et al 2001</t>
  </si>
  <si>
    <t>Frailes Ignimbrite (E)</t>
  </si>
  <si>
    <t>Frailles Ignimbrite</t>
  </si>
  <si>
    <t>19.33 S</t>
  </si>
  <si>
    <t>66.12 W</t>
  </si>
  <si>
    <t>4Ma</t>
  </si>
  <si>
    <t>De Silva 1990</t>
  </si>
  <si>
    <t>Frailes Ignimbrite (W)</t>
  </si>
  <si>
    <t>19.24 S</t>
  </si>
  <si>
    <t>66.34 W</t>
  </si>
  <si>
    <t>20-11.6Ma</t>
  </si>
  <si>
    <t>Goodsight-Cedar (Bell Top Formation)</t>
  </si>
  <si>
    <t>USA</t>
  </si>
  <si>
    <t>Bell Top Formation</t>
  </si>
  <si>
    <t>29-32Ma</t>
  </si>
  <si>
    <t>Seager 1973</t>
  </si>
  <si>
    <t>20x50</t>
  </si>
  <si>
    <t>Henry's Fork (Mesa Falls T)</t>
  </si>
  <si>
    <t>1.2Ma</t>
  </si>
  <si>
    <t>Christainsen 1984b</t>
  </si>
  <si>
    <t>Kari Kari Caldera</t>
  </si>
  <si>
    <t>19.43 S</t>
  </si>
  <si>
    <t>65.38 W</t>
  </si>
  <si>
    <t>5Ma</t>
  </si>
  <si>
    <t xml:space="preserve">Kidnappers Flow </t>
  </si>
  <si>
    <t>Kumano</t>
  </si>
  <si>
    <t>Los Choyos</t>
  </si>
  <si>
    <t>Guatemala</t>
  </si>
  <si>
    <t>85Ka</t>
  </si>
  <si>
    <t>Chesner et al 1991</t>
  </si>
  <si>
    <t>Mangakino (Ongatit Ig)</t>
  </si>
  <si>
    <t>Ongatit Ignimbrite</t>
  </si>
  <si>
    <t>1.23 Ma</t>
  </si>
  <si>
    <t>&gt;300</t>
  </si>
  <si>
    <t>Briggs et al 1993</t>
  </si>
  <si>
    <t>Mangakino (Rocky Hill Ig)</t>
  </si>
  <si>
    <t>Rocky Hill Ignimbrite</t>
  </si>
  <si>
    <t>0.97Ma</t>
  </si>
  <si>
    <t>Mangakino (Unit E)</t>
  </si>
  <si>
    <t>Unit E</t>
  </si>
  <si>
    <t>1.01Ma</t>
  </si>
  <si>
    <t>Pokolama</t>
  </si>
  <si>
    <t>18.58 S</t>
  </si>
  <si>
    <t>66.26 W</t>
  </si>
  <si>
    <t>Mexico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</si>
</sst>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s>
  <fonts count="4">
    <font>
      <sz val="10"/>
      <name val="Arial"/>
      <family val="0"/>
    </font>
    <font>
      <u val="single"/>
      <sz val="10"/>
      <color indexed="12"/>
      <name val="Arial"/>
      <family val="0"/>
    </font>
    <font>
      <u val="single"/>
      <sz val="7"/>
      <color indexed="36"/>
      <name val="Arial"/>
      <family val="0"/>
    </font>
    <font>
      <sz val="10"/>
      <color indexed="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Font="1" applyAlignment="1">
      <alignment horizontal="left"/>
    </xf>
    <xf numFmtId="3" fontId="0" fillId="0" borderId="0" xfId="0" applyNumberFormat="1" applyFont="1" applyAlignment="1">
      <alignment horizontal="left"/>
    </xf>
    <xf numFmtId="0" fontId="0" fillId="0" borderId="0" xfId="0" applyFont="1" applyBorder="1" applyAlignment="1">
      <alignment horizontal="left"/>
    </xf>
    <xf numFmtId="1" fontId="0" fillId="0" borderId="0" xfId="0" applyNumberFormat="1" applyFont="1" applyBorder="1" applyAlignment="1">
      <alignment horizontal="left"/>
    </xf>
    <xf numFmtId="16" fontId="0" fillId="0" borderId="0" xfId="0" applyNumberFormat="1" applyFont="1" applyAlignment="1">
      <alignment horizontal="left"/>
    </xf>
    <xf numFmtId="17" fontId="0" fillId="0" borderId="0" xfId="0" applyNumberFormat="1"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0" fillId="0" borderId="0" xfId="0" applyNumberFormat="1" applyFont="1" applyAlignment="1">
      <alignment horizontal="left"/>
    </xf>
    <xf numFmtId="9" fontId="0" fillId="0" borderId="0" xfId="0" applyNumberFormat="1" applyFont="1" applyAlignment="1">
      <alignment horizontal="left"/>
    </xf>
    <xf numFmtId="3" fontId="0" fillId="0" borderId="0" xfId="0" applyNumberFormat="1" applyFont="1" applyBorder="1" applyAlignment="1">
      <alignment horizontal="left"/>
    </xf>
    <xf numFmtId="0" fontId="0" fillId="0" borderId="0" xfId="0" applyAlignment="1">
      <alignment horizontal="left"/>
    </xf>
    <xf numFmtId="0" fontId="0" fillId="0" borderId="0" xfId="0" applyNumberFormat="1" applyAlignment="1">
      <alignment horizontal="left"/>
    </xf>
    <xf numFmtId="2" fontId="0" fillId="0" borderId="0" xfId="0" applyNumberFormat="1" applyAlignment="1">
      <alignment horizontal="left"/>
    </xf>
    <xf numFmtId="3" fontId="0" fillId="0" borderId="0" xfId="0" applyNumberFormat="1" applyAlignment="1">
      <alignment horizontal="left"/>
    </xf>
    <xf numFmtId="17" fontId="0" fillId="0" borderId="0" xfId="0" applyNumberFormat="1" applyAlignment="1">
      <alignment horizontal="left"/>
    </xf>
    <xf numFmtId="1" fontId="0" fillId="0" borderId="0" xfId="0" applyNumberFormat="1" applyAlignment="1">
      <alignment horizontal="left"/>
    </xf>
    <xf numFmtId="0" fontId="0" fillId="0" borderId="0" xfId="0" applyFill="1" applyBorder="1" applyAlignment="1">
      <alignment horizontal="left"/>
    </xf>
    <xf numFmtId="0" fontId="0" fillId="0" borderId="0" xfId="0" applyFont="1" applyAlignment="1">
      <alignment horizontal="left"/>
    </xf>
    <xf numFmtId="0" fontId="3" fillId="0" borderId="0" xfId="0" applyFont="1" applyFill="1" applyBorder="1" applyAlignment="1">
      <alignment horizontal="left"/>
    </xf>
    <xf numFmtId="2" fontId="0" fillId="0" borderId="0" xfId="0" applyNumberFormat="1" applyFill="1" applyBorder="1" applyAlignment="1">
      <alignment horizontal="left"/>
    </xf>
    <xf numFmtId="167" fontId="0" fillId="0" borderId="0" xfId="0" applyNumberFormat="1" applyFill="1" applyBorder="1" applyAlignment="1">
      <alignment horizontal="left"/>
    </xf>
    <xf numFmtId="1" fontId="0" fillId="0" borderId="0" xfId="0" applyNumberForma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48"/>
  <sheetViews>
    <sheetView tabSelected="1" zoomScale="70" zoomScaleNormal="70" workbookViewId="0" topLeftCell="A58">
      <selection activeCell="B10" sqref="B10"/>
    </sheetView>
  </sheetViews>
  <sheetFormatPr defaultColWidth="9.140625" defaultRowHeight="15" customHeight="1"/>
  <cols>
    <col min="1" max="1" width="42.140625" style="1" bestFit="1" customWidth="1"/>
    <col min="2" max="2" width="14.28125" style="1" bestFit="1" customWidth="1"/>
    <col min="3" max="3" width="14.28125" style="1" customWidth="1"/>
    <col min="4" max="4" width="23.57421875" style="1" bestFit="1" customWidth="1"/>
    <col min="5" max="5" width="7.28125" style="1" bestFit="1" customWidth="1"/>
    <col min="6" max="6" width="44.421875" style="1" bestFit="1" customWidth="1"/>
    <col min="7" max="7" width="9.28125" style="1" customWidth="1"/>
    <col min="8" max="8" width="8.8515625" style="1" customWidth="1"/>
    <col min="9" max="9" width="16.00390625" style="1" bestFit="1" customWidth="1"/>
    <col min="10" max="11" width="8.8515625" style="1" customWidth="1"/>
    <col min="12" max="12" width="15.28125" style="1" bestFit="1" customWidth="1"/>
    <col min="13" max="13" width="11.421875" style="1" customWidth="1"/>
    <col min="14" max="14" width="13.7109375" style="1" customWidth="1"/>
    <col min="15" max="15" width="36.28125" style="1" customWidth="1"/>
    <col min="16" max="16" width="8.8515625" style="1" customWidth="1"/>
    <col min="17" max="17" width="17.00390625" style="1" customWidth="1"/>
    <col min="18" max="18" width="12.7109375" style="1" customWidth="1"/>
    <col min="19" max="19" width="22.8515625" style="1" bestFit="1" customWidth="1"/>
    <col min="20" max="20" width="10.7109375" style="1" bestFit="1" customWidth="1"/>
    <col min="21" max="21" width="12.00390625" style="1" bestFit="1" customWidth="1"/>
    <col min="22" max="22" width="11.7109375" style="1" bestFit="1" customWidth="1"/>
    <col min="23" max="23" width="10.57421875" style="1" bestFit="1" customWidth="1"/>
    <col min="24" max="24" width="9.7109375" style="1" bestFit="1" customWidth="1"/>
    <col min="25" max="25" width="9.421875" style="1" bestFit="1" customWidth="1"/>
    <col min="26" max="26" width="17.421875" style="1" bestFit="1" customWidth="1"/>
    <col min="27" max="27" width="10.28125" style="1" bestFit="1" customWidth="1"/>
    <col min="28" max="28" width="12.140625" style="1" bestFit="1" customWidth="1"/>
    <col min="29" max="29" width="12.28125" style="1" bestFit="1" customWidth="1"/>
    <col min="30" max="30" width="10.7109375" style="1" bestFit="1" customWidth="1"/>
    <col min="31" max="31" width="9.7109375" style="1" bestFit="1" customWidth="1"/>
    <col min="32" max="32" width="11.28125" style="1" bestFit="1" customWidth="1"/>
    <col min="33" max="33" width="13.28125" style="1" bestFit="1" customWidth="1"/>
    <col min="34" max="34" width="9.28125" style="1" bestFit="1" customWidth="1"/>
    <col min="35" max="35" width="10.7109375" style="1" bestFit="1" customWidth="1"/>
    <col min="36" max="36" width="17.28125" style="1" bestFit="1" customWidth="1"/>
    <col min="37" max="37" width="13.8515625" style="1" bestFit="1" customWidth="1"/>
    <col min="38" max="38" width="12.28125" style="1" bestFit="1" customWidth="1"/>
    <col min="39" max="39" width="10.28125" style="1" bestFit="1" customWidth="1"/>
    <col min="40" max="40" width="8.8515625" style="1" customWidth="1"/>
    <col min="41" max="41" width="12.57421875" style="1" bestFit="1" customWidth="1"/>
    <col min="42" max="42" width="12.8515625" style="1" bestFit="1" customWidth="1"/>
    <col min="43" max="50" width="8.8515625" style="1" customWidth="1"/>
    <col min="51" max="51" width="11.28125" style="1" bestFit="1" customWidth="1"/>
    <col min="52" max="53" width="8.8515625" style="1" customWidth="1"/>
    <col min="54" max="54" width="12.7109375" style="1" bestFit="1" customWidth="1"/>
    <col min="55" max="55" width="17.28125" style="1" bestFit="1" customWidth="1"/>
    <col min="56" max="56" width="13.8515625" style="1" bestFit="1" customWidth="1"/>
    <col min="57" max="59" width="8.8515625" style="1" customWidth="1"/>
    <col min="60" max="60" width="10.00390625" style="1" bestFit="1" customWidth="1"/>
    <col min="61" max="61" width="10.7109375" style="1" bestFit="1" customWidth="1"/>
    <col min="62" max="62" width="23.7109375" style="1" bestFit="1" customWidth="1"/>
    <col min="63" max="63" width="11.140625" style="1" bestFit="1" customWidth="1"/>
    <col min="64" max="64" width="8.140625" style="1" bestFit="1" customWidth="1"/>
    <col min="65" max="65" width="12.57421875" style="1" bestFit="1" customWidth="1"/>
    <col min="66" max="66" width="14.140625" style="1" bestFit="1" customWidth="1"/>
    <col min="67" max="67" width="116.00390625" style="1" bestFit="1" customWidth="1"/>
    <col min="68" max="69" width="8.8515625" style="1" customWidth="1"/>
    <col min="70" max="70" width="11.28125" style="1" bestFit="1" customWidth="1"/>
    <col min="71" max="71" width="12.7109375" style="1" customWidth="1"/>
    <col min="72" max="73" width="8.8515625" style="1" customWidth="1"/>
    <col min="74" max="74" width="63.28125" style="1" customWidth="1"/>
    <col min="75" max="16384" width="8.8515625" style="1" customWidth="1"/>
  </cols>
  <sheetData>
    <row r="1" spans="1:74" ht="15" customHeight="1">
      <c r="A1" s="1" t="s">
        <v>63</v>
      </c>
      <c r="B1" s="1" t="s">
        <v>64</v>
      </c>
      <c r="C1" s="1" t="s">
        <v>105</v>
      </c>
      <c r="D1" s="1" t="s">
        <v>65</v>
      </c>
      <c r="E1" s="1" t="s">
        <v>66</v>
      </c>
      <c r="F1" s="1" t="s">
        <v>67</v>
      </c>
      <c r="G1" s="1" t="s">
        <v>68</v>
      </c>
      <c r="H1" s="1" t="s">
        <v>69</v>
      </c>
      <c r="I1" s="1" t="s">
        <v>70</v>
      </c>
      <c r="J1" s="1" t="s">
        <v>71</v>
      </c>
      <c r="K1" s="1" t="s">
        <v>72</v>
      </c>
      <c r="L1" s="1" t="s">
        <v>73</v>
      </c>
      <c r="M1" s="1" t="s">
        <v>75</v>
      </c>
      <c r="N1" s="1" t="s">
        <v>76</v>
      </c>
      <c r="O1" s="1" t="s">
        <v>77</v>
      </c>
      <c r="P1" s="1" t="s">
        <v>78</v>
      </c>
      <c r="Q1" s="1" t="s">
        <v>79</v>
      </c>
      <c r="R1" s="1" t="s">
        <v>80</v>
      </c>
      <c r="S1" s="1" t="s">
        <v>81</v>
      </c>
      <c r="T1" s="1" t="s">
        <v>82</v>
      </c>
      <c r="U1" s="1" t="s">
        <v>71</v>
      </c>
      <c r="V1" s="1" t="s">
        <v>83</v>
      </c>
      <c r="W1" s="1" t="s">
        <v>84</v>
      </c>
      <c r="X1" s="1" t="s">
        <v>85</v>
      </c>
      <c r="Y1" s="1" t="s">
        <v>86</v>
      </c>
      <c r="Z1" s="1" t="s">
        <v>87</v>
      </c>
      <c r="AA1" s="1" t="s">
        <v>78</v>
      </c>
      <c r="AB1" s="1" t="s">
        <v>88</v>
      </c>
      <c r="AC1" s="1" t="s">
        <v>78</v>
      </c>
      <c r="AD1" s="1" t="s">
        <v>89</v>
      </c>
      <c r="AE1" s="1" t="s">
        <v>78</v>
      </c>
      <c r="AF1" s="1" t="s">
        <v>91</v>
      </c>
      <c r="AG1" s="1" t="s">
        <v>90</v>
      </c>
      <c r="AH1" s="1" t="s">
        <v>92</v>
      </c>
      <c r="AI1" s="1" t="s">
        <v>93</v>
      </c>
      <c r="AJ1" s="1" t="s">
        <v>0</v>
      </c>
      <c r="AK1" s="1" t="s">
        <v>1</v>
      </c>
      <c r="AL1" s="1" t="s">
        <v>2</v>
      </c>
      <c r="AM1" s="1" t="s">
        <v>3</v>
      </c>
      <c r="AN1" s="1" t="s">
        <v>4</v>
      </c>
      <c r="AO1" s="1" t="s">
        <v>5</v>
      </c>
      <c r="AP1" s="1" t="s">
        <v>6</v>
      </c>
      <c r="AQ1" s="1" t="s">
        <v>7</v>
      </c>
      <c r="AR1" s="1" t="s">
        <v>8</v>
      </c>
      <c r="AS1" s="1" t="s">
        <v>9</v>
      </c>
      <c r="AT1" s="1" t="s">
        <v>10</v>
      </c>
      <c r="AU1" s="1" t="s">
        <v>11</v>
      </c>
      <c r="AV1" s="1" t="s">
        <v>12</v>
      </c>
      <c r="AW1" s="1" t="s">
        <v>13</v>
      </c>
      <c r="AX1" s="1" t="s">
        <v>14</v>
      </c>
      <c r="AY1" s="1" t="s">
        <v>15</v>
      </c>
      <c r="AZ1" s="1" t="s">
        <v>16</v>
      </c>
      <c r="BA1" s="1" t="s">
        <v>17</v>
      </c>
      <c r="BB1" s="1" t="s">
        <v>94</v>
      </c>
      <c r="BC1" s="1" t="s">
        <v>18</v>
      </c>
      <c r="BD1" s="1" t="s">
        <v>95</v>
      </c>
      <c r="BE1" s="1" t="s">
        <v>96</v>
      </c>
      <c r="BF1" s="1" t="s">
        <v>19</v>
      </c>
      <c r="BG1" s="1" t="s">
        <v>97</v>
      </c>
      <c r="BH1" s="1" t="s">
        <v>98</v>
      </c>
      <c r="BI1" s="1" t="s">
        <v>99</v>
      </c>
      <c r="BJ1" s="1" t="s">
        <v>100</v>
      </c>
      <c r="BK1" s="1" t="s">
        <v>101</v>
      </c>
      <c r="BL1" s="1" t="s">
        <v>102</v>
      </c>
      <c r="BM1" s="1" t="s">
        <v>103</v>
      </c>
      <c r="BN1" s="1" t="s">
        <v>76</v>
      </c>
      <c r="BO1" s="1" t="s">
        <v>104</v>
      </c>
      <c r="BP1" s="1" t="s">
        <v>20</v>
      </c>
      <c r="BQ1" s="1" t="s">
        <v>21</v>
      </c>
      <c r="BR1" s="1" t="s">
        <v>22</v>
      </c>
      <c r="BS1" s="1" t="s">
        <v>23</v>
      </c>
      <c r="BT1" s="1" t="s">
        <v>24</v>
      </c>
      <c r="BU1" s="1" t="s">
        <v>25</v>
      </c>
      <c r="BV1" s="1" t="s">
        <v>26</v>
      </c>
    </row>
    <row r="2" spans="1:25" s="3" customFormat="1" ht="15" customHeight="1">
      <c r="A2" s="3" t="s">
        <v>42</v>
      </c>
      <c r="B2" s="1" t="s">
        <v>177</v>
      </c>
      <c r="D2" s="3" t="s">
        <v>493</v>
      </c>
      <c r="E2" s="3" t="s">
        <v>492</v>
      </c>
      <c r="F2" s="3" t="s">
        <v>463</v>
      </c>
      <c r="I2" s="3" t="s">
        <v>464</v>
      </c>
      <c r="M2" s="11">
        <v>3000</v>
      </c>
      <c r="N2" s="3" t="s">
        <v>465</v>
      </c>
      <c r="P2" s="11">
        <v>1200</v>
      </c>
      <c r="Q2" s="3" t="s">
        <v>505</v>
      </c>
      <c r="T2" s="3" t="s">
        <v>460</v>
      </c>
      <c r="X2" s="4">
        <f>Y2*(3/2)</f>
        <v>2250</v>
      </c>
      <c r="Y2" s="11">
        <v>1500</v>
      </c>
    </row>
    <row r="3" spans="1:20" ht="15" customHeight="1">
      <c r="A3" s="12" t="s">
        <v>528</v>
      </c>
      <c r="C3" s="12" t="s">
        <v>529</v>
      </c>
      <c r="D3" s="12" t="s">
        <v>530</v>
      </c>
      <c r="E3" s="1" t="s">
        <v>531</v>
      </c>
      <c r="G3" s="14">
        <v>58.27</v>
      </c>
      <c r="H3" s="14" t="s">
        <v>532</v>
      </c>
      <c r="I3" s="13" t="s">
        <v>533</v>
      </c>
      <c r="M3" s="13">
        <v>19</v>
      </c>
      <c r="Q3" s="12" t="s">
        <v>534</v>
      </c>
      <c r="T3" s="12">
        <v>3</v>
      </c>
    </row>
    <row r="4" spans="1:20" ht="15" customHeight="1">
      <c r="A4" s="12" t="s">
        <v>535</v>
      </c>
      <c r="C4" s="12" t="s">
        <v>536</v>
      </c>
      <c r="D4" s="12" t="s">
        <v>530</v>
      </c>
      <c r="E4" s="1" t="s">
        <v>531</v>
      </c>
      <c r="G4" s="14">
        <v>56.88</v>
      </c>
      <c r="H4" s="14" t="s">
        <v>537</v>
      </c>
      <c r="I4" s="13">
        <v>3400</v>
      </c>
      <c r="M4" s="13">
        <v>33.5</v>
      </c>
      <c r="Q4" s="12" t="s">
        <v>534</v>
      </c>
      <c r="T4" s="12">
        <v>10</v>
      </c>
    </row>
    <row r="5" spans="1:20" ht="15" customHeight="1">
      <c r="A5" s="12" t="s">
        <v>538</v>
      </c>
      <c r="C5" s="12" t="s">
        <v>539</v>
      </c>
      <c r="D5" s="12" t="s">
        <v>530</v>
      </c>
      <c r="E5" s="1" t="s">
        <v>531</v>
      </c>
      <c r="G5" s="14">
        <v>56.17</v>
      </c>
      <c r="H5" s="14" t="s">
        <v>540</v>
      </c>
      <c r="I5" s="13">
        <v>3700</v>
      </c>
      <c r="M5" s="13" t="s">
        <v>541</v>
      </c>
      <c r="Q5" s="12" t="s">
        <v>542</v>
      </c>
      <c r="T5" s="12">
        <v>10</v>
      </c>
    </row>
    <row r="6" spans="1:20" ht="15" customHeight="1">
      <c r="A6" s="12" t="s">
        <v>543</v>
      </c>
      <c r="C6" s="12" t="s">
        <v>536</v>
      </c>
      <c r="D6" s="12" t="s">
        <v>530</v>
      </c>
      <c r="E6" s="1" t="s">
        <v>531</v>
      </c>
      <c r="G6" s="14">
        <v>55.35</v>
      </c>
      <c r="H6" s="14" t="s">
        <v>544</v>
      </c>
      <c r="I6" s="13" t="s">
        <v>545</v>
      </c>
      <c r="M6" s="13" t="s">
        <v>546</v>
      </c>
      <c r="Q6" s="12" t="s">
        <v>542</v>
      </c>
      <c r="T6" s="12">
        <v>15</v>
      </c>
    </row>
    <row r="7" spans="1:20" ht="15" customHeight="1">
      <c r="A7" s="12" t="s">
        <v>547</v>
      </c>
      <c r="C7" s="12" t="s">
        <v>548</v>
      </c>
      <c r="D7" s="12" t="s">
        <v>549</v>
      </c>
      <c r="E7" s="1" t="s">
        <v>550</v>
      </c>
      <c r="G7" s="14">
        <v>28.3</v>
      </c>
      <c r="H7" s="14" t="s">
        <v>551</v>
      </c>
      <c r="I7" s="13" t="s">
        <v>552</v>
      </c>
      <c r="M7" s="13">
        <v>72</v>
      </c>
      <c r="Q7" s="12" t="s">
        <v>534</v>
      </c>
      <c r="T7" s="12">
        <v>14</v>
      </c>
    </row>
    <row r="8" spans="1:21" ht="15" customHeight="1">
      <c r="A8" s="1" t="s">
        <v>385</v>
      </c>
      <c r="B8" s="1" t="s">
        <v>28</v>
      </c>
      <c r="D8" s="3" t="s">
        <v>157</v>
      </c>
      <c r="E8" s="3" t="s">
        <v>158</v>
      </c>
      <c r="F8" s="1" t="s">
        <v>386</v>
      </c>
      <c r="I8" s="2">
        <v>28000000</v>
      </c>
      <c r="L8" s="1" t="s">
        <v>220</v>
      </c>
      <c r="Q8" s="8" t="s">
        <v>238</v>
      </c>
      <c r="T8" s="1" t="s">
        <v>198</v>
      </c>
      <c r="U8" s="1" t="s">
        <v>189</v>
      </c>
    </row>
    <row r="9" spans="1:25" ht="15" customHeight="1">
      <c r="A9" s="3" t="s">
        <v>266</v>
      </c>
      <c r="B9" s="1" t="s">
        <v>28</v>
      </c>
      <c r="D9" s="3" t="s">
        <v>157</v>
      </c>
      <c r="E9" s="3" t="s">
        <v>158</v>
      </c>
      <c r="F9" s="3" t="s">
        <v>267</v>
      </c>
      <c r="I9" s="11" t="s">
        <v>268</v>
      </c>
      <c r="L9" s="3" t="s">
        <v>220</v>
      </c>
      <c r="M9" s="1" t="s">
        <v>269</v>
      </c>
      <c r="N9" s="3" t="s">
        <v>455</v>
      </c>
      <c r="P9" s="11">
        <v>2200</v>
      </c>
      <c r="Q9" s="3" t="s">
        <v>481</v>
      </c>
      <c r="T9" s="3" t="s">
        <v>270</v>
      </c>
      <c r="U9" s="1" t="s">
        <v>189</v>
      </c>
      <c r="X9" s="4">
        <f>Y9*(3/2)</f>
        <v>1650</v>
      </c>
      <c r="Y9" s="11">
        <v>1100</v>
      </c>
    </row>
    <row r="10" spans="1:21" ht="15" customHeight="1">
      <c r="A10" s="1" t="s">
        <v>397</v>
      </c>
      <c r="B10" s="1" t="s">
        <v>28</v>
      </c>
      <c r="D10" s="3" t="s">
        <v>157</v>
      </c>
      <c r="E10" s="3" t="s">
        <v>158</v>
      </c>
      <c r="F10" s="1" t="s">
        <v>398</v>
      </c>
      <c r="I10" s="2">
        <v>22000000</v>
      </c>
      <c r="L10" s="1" t="s">
        <v>215</v>
      </c>
      <c r="M10" s="1">
        <v>50</v>
      </c>
      <c r="Q10" s="8" t="s">
        <v>238</v>
      </c>
      <c r="T10" s="1" t="s">
        <v>399</v>
      </c>
      <c r="U10" s="1" t="s">
        <v>189</v>
      </c>
    </row>
    <row r="11" spans="1:21" ht="15" customHeight="1">
      <c r="A11" s="1" t="s">
        <v>417</v>
      </c>
      <c r="B11" s="1" t="s">
        <v>28</v>
      </c>
      <c r="D11" s="3" t="s">
        <v>157</v>
      </c>
      <c r="E11" s="3" t="s">
        <v>158</v>
      </c>
      <c r="F11" s="1" t="s">
        <v>418</v>
      </c>
      <c r="I11" s="1" t="s">
        <v>419</v>
      </c>
      <c r="L11" s="1" t="s">
        <v>215</v>
      </c>
      <c r="M11" s="1">
        <v>300</v>
      </c>
      <c r="Q11" s="8" t="s">
        <v>238</v>
      </c>
      <c r="T11" s="1">
        <v>18</v>
      </c>
      <c r="U11" s="1" t="s">
        <v>189</v>
      </c>
    </row>
    <row r="12" spans="1:25" ht="15" customHeight="1">
      <c r="A12" s="3" t="s">
        <v>213</v>
      </c>
      <c r="B12" s="1" t="s">
        <v>28</v>
      </c>
      <c r="D12" s="3" t="s">
        <v>157</v>
      </c>
      <c r="E12" s="3" t="s">
        <v>158</v>
      </c>
      <c r="F12" s="3" t="s">
        <v>214</v>
      </c>
      <c r="I12" s="11">
        <v>6500000</v>
      </c>
      <c r="L12" s="3" t="s">
        <v>215</v>
      </c>
      <c r="M12" s="1">
        <v>1500</v>
      </c>
      <c r="N12" s="3" t="s">
        <v>455</v>
      </c>
      <c r="P12" s="11">
        <v>2200</v>
      </c>
      <c r="Q12" s="3" t="s">
        <v>216</v>
      </c>
      <c r="T12" s="3" t="s">
        <v>217</v>
      </c>
      <c r="U12" s="1" t="s">
        <v>189</v>
      </c>
      <c r="X12" s="4">
        <f>Y12*(3/2)</f>
        <v>1950</v>
      </c>
      <c r="Y12" s="11">
        <v>1300</v>
      </c>
    </row>
    <row r="13" spans="1:25" s="3" customFormat="1" ht="15" customHeight="1">
      <c r="A13" s="3" t="s">
        <v>482</v>
      </c>
      <c r="B13" s="3" t="s">
        <v>28</v>
      </c>
      <c r="D13" s="1" t="s">
        <v>157</v>
      </c>
      <c r="E13" s="3" t="s">
        <v>158</v>
      </c>
      <c r="F13" s="3" t="s">
        <v>263</v>
      </c>
      <c r="I13" s="3">
        <v>5.6</v>
      </c>
      <c r="M13" s="3">
        <v>500</v>
      </c>
      <c r="N13" s="3" t="s">
        <v>466</v>
      </c>
      <c r="P13" s="11">
        <v>2200</v>
      </c>
      <c r="Q13" s="3" t="s">
        <v>216</v>
      </c>
      <c r="T13" s="3" t="s">
        <v>480</v>
      </c>
      <c r="X13" s="4">
        <f>Y13*3</f>
        <v>1350</v>
      </c>
      <c r="Y13" s="3">
        <v>450</v>
      </c>
    </row>
    <row r="14" spans="1:21" ht="15" customHeight="1">
      <c r="A14" s="3" t="s">
        <v>327</v>
      </c>
      <c r="B14" s="1" t="s">
        <v>28</v>
      </c>
      <c r="D14" s="3" t="s">
        <v>157</v>
      </c>
      <c r="E14" s="3" t="s">
        <v>158</v>
      </c>
      <c r="F14" s="1" t="s">
        <v>328</v>
      </c>
      <c r="I14" s="2" t="s">
        <v>329</v>
      </c>
      <c r="L14" s="1" t="s">
        <v>220</v>
      </c>
      <c r="M14" s="1" t="s">
        <v>330</v>
      </c>
      <c r="Q14" s="8" t="s">
        <v>331</v>
      </c>
      <c r="T14" s="3">
        <v>12</v>
      </c>
      <c r="U14" s="1" t="s">
        <v>189</v>
      </c>
    </row>
    <row r="15" spans="1:25" ht="15" customHeight="1">
      <c r="A15" s="3" t="s">
        <v>350</v>
      </c>
      <c r="B15" s="1" t="s">
        <v>28</v>
      </c>
      <c r="D15" s="3" t="s">
        <v>157</v>
      </c>
      <c r="E15" s="3" t="s">
        <v>158</v>
      </c>
      <c r="F15" s="3" t="s">
        <v>351</v>
      </c>
      <c r="I15" s="3" t="s">
        <v>352</v>
      </c>
      <c r="L15" s="3" t="s">
        <v>220</v>
      </c>
      <c r="M15" s="1">
        <v>1200</v>
      </c>
      <c r="N15" s="3" t="s">
        <v>466</v>
      </c>
      <c r="P15" s="11">
        <v>2200</v>
      </c>
      <c r="Q15" s="3" t="s">
        <v>353</v>
      </c>
      <c r="T15" s="3" t="s">
        <v>354</v>
      </c>
      <c r="U15" s="1" t="s">
        <v>189</v>
      </c>
      <c r="X15" s="4">
        <f>Y15*3</f>
        <v>3300</v>
      </c>
      <c r="Y15" s="11">
        <v>1100</v>
      </c>
    </row>
    <row r="16" spans="1:25" ht="15" customHeight="1">
      <c r="A16" s="3" t="s">
        <v>350</v>
      </c>
      <c r="B16" s="1" t="s">
        <v>28</v>
      </c>
      <c r="D16" s="3" t="s">
        <v>157</v>
      </c>
      <c r="E16" s="3" t="s">
        <v>158</v>
      </c>
      <c r="F16" s="3" t="s">
        <v>355</v>
      </c>
      <c r="I16" s="3" t="s">
        <v>352</v>
      </c>
      <c r="L16" s="3" t="s">
        <v>220</v>
      </c>
      <c r="M16" s="1">
        <v>1050</v>
      </c>
      <c r="N16" s="3" t="s">
        <v>466</v>
      </c>
      <c r="P16" s="11">
        <v>2200</v>
      </c>
      <c r="Q16" s="3" t="s">
        <v>353</v>
      </c>
      <c r="T16" s="3" t="s">
        <v>354</v>
      </c>
      <c r="U16" s="1" t="s">
        <v>189</v>
      </c>
      <c r="X16" s="4">
        <f>Y16*3</f>
        <v>2820</v>
      </c>
      <c r="Y16" s="3">
        <v>940</v>
      </c>
    </row>
    <row r="17" spans="1:21" ht="15" customHeight="1">
      <c r="A17" s="3" t="s">
        <v>262</v>
      </c>
      <c r="B17" s="1" t="s">
        <v>28</v>
      </c>
      <c r="D17" s="3" t="s">
        <v>157</v>
      </c>
      <c r="E17" s="3" t="s">
        <v>158</v>
      </c>
      <c r="F17" s="3" t="s">
        <v>263</v>
      </c>
      <c r="I17" s="11" t="s">
        <v>264</v>
      </c>
      <c r="L17" s="3" t="s">
        <v>220</v>
      </c>
      <c r="M17" s="1">
        <v>250</v>
      </c>
      <c r="Q17" s="3" t="s">
        <v>254</v>
      </c>
      <c r="T17" s="3" t="s">
        <v>265</v>
      </c>
      <c r="U17" s="1" t="s">
        <v>189</v>
      </c>
    </row>
    <row r="18" spans="1:21" ht="15" customHeight="1">
      <c r="A18" s="3" t="s">
        <v>262</v>
      </c>
      <c r="B18" s="1" t="s">
        <v>28</v>
      </c>
      <c r="D18" s="3" t="s">
        <v>157</v>
      </c>
      <c r="E18" s="3" t="s">
        <v>158</v>
      </c>
      <c r="F18" s="3" t="s">
        <v>304</v>
      </c>
      <c r="I18" s="11" t="s">
        <v>302</v>
      </c>
      <c r="L18" s="3" t="s">
        <v>220</v>
      </c>
      <c r="M18" s="1">
        <v>500</v>
      </c>
      <c r="Q18" s="3" t="s">
        <v>305</v>
      </c>
      <c r="T18" s="3">
        <v>15</v>
      </c>
      <c r="U18" s="1" t="s">
        <v>189</v>
      </c>
    </row>
    <row r="19" spans="1:25" ht="15" customHeight="1">
      <c r="A19" s="3" t="s">
        <v>356</v>
      </c>
      <c r="B19" s="1" t="s">
        <v>28</v>
      </c>
      <c r="D19" s="3" t="s">
        <v>157</v>
      </c>
      <c r="E19" s="3" t="s">
        <v>158</v>
      </c>
      <c r="F19" s="3" t="s">
        <v>357</v>
      </c>
      <c r="I19" s="3" t="s">
        <v>358</v>
      </c>
      <c r="L19" s="3" t="s">
        <v>220</v>
      </c>
      <c r="M19" s="1">
        <v>1000</v>
      </c>
      <c r="N19" s="3" t="s">
        <v>455</v>
      </c>
      <c r="P19" s="11">
        <v>2200</v>
      </c>
      <c r="Q19" s="3" t="s">
        <v>359</v>
      </c>
      <c r="T19" s="3" t="s">
        <v>360</v>
      </c>
      <c r="U19" s="1" t="s">
        <v>189</v>
      </c>
      <c r="X19" s="4">
        <f>Y19*(3/2)</f>
        <v>1350</v>
      </c>
      <c r="Y19" s="3">
        <v>900</v>
      </c>
    </row>
    <row r="20" spans="1:21" ht="15" customHeight="1">
      <c r="A20" s="1" t="s">
        <v>248</v>
      </c>
      <c r="B20" s="1" t="s">
        <v>28</v>
      </c>
      <c r="D20" s="3" t="s">
        <v>157</v>
      </c>
      <c r="E20" s="3" t="s">
        <v>158</v>
      </c>
      <c r="F20" s="1" t="s">
        <v>249</v>
      </c>
      <c r="I20" s="2" t="s">
        <v>250</v>
      </c>
      <c r="L20" s="1" t="s">
        <v>220</v>
      </c>
      <c r="Q20" s="8" t="s">
        <v>251</v>
      </c>
      <c r="T20" s="1">
        <v>18</v>
      </c>
      <c r="U20" s="1" t="s">
        <v>189</v>
      </c>
    </row>
    <row r="21" spans="1:25" ht="15" customHeight="1">
      <c r="A21" s="3" t="s">
        <v>370</v>
      </c>
      <c r="B21" s="1" t="s">
        <v>28</v>
      </c>
      <c r="D21" s="3" t="s">
        <v>157</v>
      </c>
      <c r="E21" s="3" t="s">
        <v>158</v>
      </c>
      <c r="F21" s="3" t="s">
        <v>371</v>
      </c>
      <c r="I21" s="11">
        <v>33000000</v>
      </c>
      <c r="L21" s="3" t="s">
        <v>220</v>
      </c>
      <c r="M21" s="1">
        <v>500</v>
      </c>
      <c r="N21" s="3" t="s">
        <v>466</v>
      </c>
      <c r="P21" s="11">
        <v>2200</v>
      </c>
      <c r="Q21" s="3" t="s">
        <v>372</v>
      </c>
      <c r="T21" s="3" t="s">
        <v>373</v>
      </c>
      <c r="U21" s="1" t="s">
        <v>189</v>
      </c>
      <c r="X21" s="4">
        <f>Y21*3</f>
        <v>1350</v>
      </c>
      <c r="Y21" s="3">
        <v>450</v>
      </c>
    </row>
    <row r="22" spans="1:21" ht="15" customHeight="1">
      <c r="A22" s="1" t="s">
        <v>194</v>
      </c>
      <c r="B22" s="1" t="s">
        <v>28</v>
      </c>
      <c r="D22" s="3" t="s">
        <v>157</v>
      </c>
      <c r="E22" s="3" t="s">
        <v>158</v>
      </c>
      <c r="F22" s="1" t="s">
        <v>195</v>
      </c>
      <c r="I22" s="2" t="s">
        <v>196</v>
      </c>
      <c r="L22" s="1" t="s">
        <v>197</v>
      </c>
      <c r="T22" s="1" t="s">
        <v>198</v>
      </c>
      <c r="U22" s="1" t="s">
        <v>189</v>
      </c>
    </row>
    <row r="23" spans="1:25" ht="15" customHeight="1">
      <c r="A23" s="3" t="s">
        <v>243</v>
      </c>
      <c r="B23" s="1" t="s">
        <v>28</v>
      </c>
      <c r="D23" s="3" t="s">
        <v>157</v>
      </c>
      <c r="E23" s="3" t="s">
        <v>158</v>
      </c>
      <c r="F23" s="3" t="s">
        <v>244</v>
      </c>
      <c r="I23" s="11" t="s">
        <v>245</v>
      </c>
      <c r="L23" s="3" t="s">
        <v>220</v>
      </c>
      <c r="M23" s="1" t="s">
        <v>246</v>
      </c>
      <c r="N23" s="3" t="s">
        <v>466</v>
      </c>
      <c r="O23" s="3"/>
      <c r="P23" s="11">
        <v>2200</v>
      </c>
      <c r="Q23" s="3" t="s">
        <v>247</v>
      </c>
      <c r="T23" s="8">
        <v>24</v>
      </c>
      <c r="U23" s="1" t="s">
        <v>189</v>
      </c>
      <c r="X23" s="4">
        <f>Y23*3</f>
        <v>1350</v>
      </c>
      <c r="Y23" s="3">
        <v>450</v>
      </c>
    </row>
    <row r="24" spans="1:25" ht="15" customHeight="1">
      <c r="A24" s="3" t="s">
        <v>218</v>
      </c>
      <c r="B24" s="1" t="s">
        <v>28</v>
      </c>
      <c r="D24" s="3" t="s">
        <v>157</v>
      </c>
      <c r="E24" s="3" t="s">
        <v>158</v>
      </c>
      <c r="F24" s="3" t="s">
        <v>219</v>
      </c>
      <c r="I24" s="11">
        <v>33000000</v>
      </c>
      <c r="L24" s="3" t="s">
        <v>220</v>
      </c>
      <c r="M24" s="1">
        <v>1310</v>
      </c>
      <c r="N24" s="3" t="s">
        <v>466</v>
      </c>
      <c r="O24" s="3"/>
      <c r="P24" s="11">
        <v>2200</v>
      </c>
      <c r="Q24" s="3" t="s">
        <v>221</v>
      </c>
      <c r="T24" s="3" t="s">
        <v>222</v>
      </c>
      <c r="U24" s="1" t="s">
        <v>189</v>
      </c>
      <c r="X24" s="4">
        <f>Y24*3</f>
        <v>3600</v>
      </c>
      <c r="Y24" s="11">
        <v>1200</v>
      </c>
    </row>
    <row r="25" spans="1:21" ht="15" customHeight="1">
      <c r="A25" s="1" t="s">
        <v>387</v>
      </c>
      <c r="B25" s="1" t="s">
        <v>28</v>
      </c>
      <c r="D25" s="3" t="s">
        <v>157</v>
      </c>
      <c r="E25" s="3" t="s">
        <v>158</v>
      </c>
      <c r="F25" s="1" t="s">
        <v>183</v>
      </c>
      <c r="I25" s="2">
        <v>27000000</v>
      </c>
      <c r="L25" s="1" t="s">
        <v>220</v>
      </c>
      <c r="Q25" s="8" t="s">
        <v>238</v>
      </c>
      <c r="T25" s="1" t="s">
        <v>373</v>
      </c>
      <c r="U25" s="1" t="s">
        <v>189</v>
      </c>
    </row>
    <row r="26" spans="1:21" ht="15" customHeight="1">
      <c r="A26" s="1" t="s">
        <v>383</v>
      </c>
      <c r="B26" s="1" t="s">
        <v>28</v>
      </c>
      <c r="D26" s="3" t="s">
        <v>157</v>
      </c>
      <c r="E26" s="3" t="s">
        <v>158</v>
      </c>
      <c r="F26" s="1" t="s">
        <v>384</v>
      </c>
      <c r="I26" s="2">
        <v>34000000</v>
      </c>
      <c r="L26" s="1" t="s">
        <v>220</v>
      </c>
      <c r="M26" s="1">
        <v>100</v>
      </c>
      <c r="Q26" s="8" t="s">
        <v>238</v>
      </c>
      <c r="T26" s="1">
        <v>12</v>
      </c>
      <c r="U26" s="1" t="s">
        <v>189</v>
      </c>
    </row>
    <row r="27" spans="1:21" ht="15" customHeight="1">
      <c r="A27" s="1" t="s">
        <v>390</v>
      </c>
      <c r="B27" s="1" t="s">
        <v>28</v>
      </c>
      <c r="D27" s="3" t="s">
        <v>157</v>
      </c>
      <c r="E27" s="3" t="s">
        <v>158</v>
      </c>
      <c r="F27" s="1" t="s">
        <v>391</v>
      </c>
      <c r="I27" s="1" t="s">
        <v>392</v>
      </c>
      <c r="L27" s="1" t="s">
        <v>343</v>
      </c>
      <c r="M27" s="1" t="s">
        <v>393</v>
      </c>
      <c r="Q27" s="8" t="s">
        <v>238</v>
      </c>
      <c r="T27" s="1">
        <v>12</v>
      </c>
      <c r="U27" s="1" t="s">
        <v>189</v>
      </c>
    </row>
    <row r="28" spans="1:21" ht="15" customHeight="1">
      <c r="A28" s="1" t="s">
        <v>209</v>
      </c>
      <c r="B28" s="1" t="s">
        <v>28</v>
      </c>
      <c r="D28" s="3" t="s">
        <v>157</v>
      </c>
      <c r="E28" s="3" t="s">
        <v>158</v>
      </c>
      <c r="F28" s="1" t="s">
        <v>210</v>
      </c>
      <c r="I28" s="2">
        <v>1300000</v>
      </c>
      <c r="L28" s="1" t="s">
        <v>74</v>
      </c>
      <c r="M28" s="1">
        <v>300</v>
      </c>
      <c r="N28" s="1" t="s">
        <v>206</v>
      </c>
      <c r="Q28" s="1" t="s">
        <v>207</v>
      </c>
      <c r="T28" s="1">
        <v>20</v>
      </c>
      <c r="U28" s="1" t="s">
        <v>189</v>
      </c>
    </row>
    <row r="29" spans="1:25" ht="15" customHeight="1">
      <c r="A29" s="3" t="s">
        <v>374</v>
      </c>
      <c r="B29" s="1" t="s">
        <v>28</v>
      </c>
      <c r="D29" s="3" t="s">
        <v>157</v>
      </c>
      <c r="E29" s="3" t="s">
        <v>158</v>
      </c>
      <c r="F29" s="3" t="s">
        <v>375</v>
      </c>
      <c r="I29" s="11">
        <v>35000000</v>
      </c>
      <c r="L29" s="3" t="s">
        <v>220</v>
      </c>
      <c r="M29" s="1">
        <v>500</v>
      </c>
      <c r="N29" s="3" t="s">
        <v>466</v>
      </c>
      <c r="P29" s="11">
        <v>2200</v>
      </c>
      <c r="Q29" s="3" t="s">
        <v>372</v>
      </c>
      <c r="T29" s="3">
        <v>25</v>
      </c>
      <c r="U29" s="1" t="s">
        <v>189</v>
      </c>
      <c r="X29" s="4">
        <f>Y29*3</f>
        <v>1350</v>
      </c>
      <c r="Y29" s="3">
        <v>450</v>
      </c>
    </row>
    <row r="30" spans="1:25" ht="15" customHeight="1">
      <c r="A30" s="3" t="s">
        <v>361</v>
      </c>
      <c r="B30" s="1" t="s">
        <v>28</v>
      </c>
      <c r="D30" s="3" t="s">
        <v>157</v>
      </c>
      <c r="E30" s="3" t="s">
        <v>158</v>
      </c>
      <c r="F30" s="3" t="s">
        <v>362</v>
      </c>
      <c r="I30" s="11">
        <v>4300000</v>
      </c>
      <c r="L30" s="3" t="s">
        <v>130</v>
      </c>
      <c r="M30" s="1">
        <v>800</v>
      </c>
      <c r="N30" s="3" t="s">
        <v>455</v>
      </c>
      <c r="P30" s="11">
        <v>2200</v>
      </c>
      <c r="Q30" s="3" t="s">
        <v>216</v>
      </c>
      <c r="T30" s="3" t="s">
        <v>363</v>
      </c>
      <c r="U30" s="1" t="s">
        <v>189</v>
      </c>
      <c r="X30" s="4">
        <f>Y30*(3/2)</f>
        <v>1065</v>
      </c>
      <c r="Y30" s="3">
        <v>710</v>
      </c>
    </row>
    <row r="31" spans="1:59" ht="15" customHeight="1">
      <c r="A31" s="3" t="s">
        <v>276</v>
      </c>
      <c r="B31" s="1" t="s">
        <v>28</v>
      </c>
      <c r="D31" s="3" t="s">
        <v>157</v>
      </c>
      <c r="E31" s="3" t="s">
        <v>158</v>
      </c>
      <c r="F31" s="3" t="s">
        <v>277</v>
      </c>
      <c r="I31" s="11" t="s">
        <v>278</v>
      </c>
      <c r="L31" s="3" t="s">
        <v>220</v>
      </c>
      <c r="M31" s="1" t="s">
        <v>279</v>
      </c>
      <c r="N31" s="3" t="s">
        <v>455</v>
      </c>
      <c r="P31" s="11">
        <v>2200</v>
      </c>
      <c r="Q31" s="3" t="s">
        <v>280</v>
      </c>
      <c r="T31" s="3" t="s">
        <v>281</v>
      </c>
      <c r="U31" s="1" t="s">
        <v>189</v>
      </c>
      <c r="X31" s="4">
        <f>Y31*(3/2)</f>
        <v>6750</v>
      </c>
      <c r="Y31" s="11">
        <v>4500</v>
      </c>
      <c r="AH31" s="1" t="s">
        <v>282</v>
      </c>
      <c r="AI31" s="1" t="s">
        <v>137</v>
      </c>
      <c r="AJ31" s="1" t="s">
        <v>45</v>
      </c>
      <c r="AK31" s="1" t="s">
        <v>45</v>
      </c>
      <c r="AL31" s="1" t="s">
        <v>45</v>
      </c>
      <c r="AM31" s="1" t="s">
        <v>45</v>
      </c>
      <c r="AN31" s="1" t="s">
        <v>45</v>
      </c>
      <c r="AW31" s="1" t="s">
        <v>45</v>
      </c>
      <c r="BC31" s="1" t="s">
        <v>283</v>
      </c>
      <c r="BE31" s="1">
        <v>75</v>
      </c>
      <c r="BG31" s="1" t="s">
        <v>284</v>
      </c>
    </row>
    <row r="32" spans="1:21" ht="15" customHeight="1">
      <c r="A32" s="1" t="s">
        <v>239</v>
      </c>
      <c r="B32" s="1" t="s">
        <v>28</v>
      </c>
      <c r="D32" s="3" t="s">
        <v>157</v>
      </c>
      <c r="E32" s="3" t="s">
        <v>158</v>
      </c>
      <c r="F32" s="1" t="s">
        <v>240</v>
      </c>
      <c r="I32" s="2" t="s">
        <v>241</v>
      </c>
      <c r="L32" s="1" t="s">
        <v>215</v>
      </c>
      <c r="M32" s="1">
        <v>300</v>
      </c>
      <c r="Q32" s="8" t="s">
        <v>242</v>
      </c>
      <c r="T32" s="1">
        <v>20</v>
      </c>
      <c r="U32" s="1" t="s">
        <v>189</v>
      </c>
    </row>
    <row r="33" spans="1:72" ht="15" customHeight="1">
      <c r="A33" s="1" t="s">
        <v>156</v>
      </c>
      <c r="B33" s="1" t="s">
        <v>28</v>
      </c>
      <c r="C33" s="1" t="s">
        <v>28</v>
      </c>
      <c r="D33" s="1" t="s">
        <v>157</v>
      </c>
      <c r="E33" s="1" t="s">
        <v>158</v>
      </c>
      <c r="F33" s="1" t="s">
        <v>159</v>
      </c>
      <c r="G33" s="1" t="s">
        <v>160</v>
      </c>
      <c r="H33" s="1" t="s">
        <v>161</v>
      </c>
      <c r="I33" s="1" t="s">
        <v>162</v>
      </c>
      <c r="J33" s="1" t="s">
        <v>35</v>
      </c>
      <c r="K33" s="1" t="s">
        <v>36</v>
      </c>
      <c r="L33" s="1" t="s">
        <v>74</v>
      </c>
      <c r="M33" s="1">
        <v>800</v>
      </c>
      <c r="N33" s="1" t="s">
        <v>163</v>
      </c>
      <c r="O33" s="1" t="s">
        <v>164</v>
      </c>
      <c r="P33" s="1">
        <v>2000</v>
      </c>
      <c r="Q33" s="1" t="s">
        <v>165</v>
      </c>
      <c r="R33" s="1" t="s">
        <v>166</v>
      </c>
      <c r="S33" s="1" t="s">
        <v>134</v>
      </c>
      <c r="T33" s="1" t="s">
        <v>167</v>
      </c>
      <c r="U33" s="1" t="s">
        <v>41</v>
      </c>
      <c r="V33" s="1" t="s">
        <v>136</v>
      </c>
      <c r="W33" s="1" t="s">
        <v>168</v>
      </c>
      <c r="Y33" s="1">
        <v>800</v>
      </c>
      <c r="Z33" s="1">
        <v>350</v>
      </c>
      <c r="AA33" s="1">
        <v>2400</v>
      </c>
      <c r="AB33" s="1">
        <v>170</v>
      </c>
      <c r="AC33" s="1">
        <v>2400</v>
      </c>
      <c r="AD33" s="1">
        <v>300</v>
      </c>
      <c r="AE33" s="1">
        <v>1000</v>
      </c>
      <c r="AF33" s="1">
        <v>1100</v>
      </c>
      <c r="AG33" s="1" t="s">
        <v>90</v>
      </c>
      <c r="AH33" s="1" t="s">
        <v>169</v>
      </c>
      <c r="AI33" s="1" t="s">
        <v>44</v>
      </c>
      <c r="AJ33" s="1" t="s">
        <v>45</v>
      </c>
      <c r="AK33" s="1" t="s">
        <v>45</v>
      </c>
      <c r="AN33" s="1" t="s">
        <v>45</v>
      </c>
      <c r="AO33" s="1" t="s">
        <v>45</v>
      </c>
      <c r="AP33" s="1" t="s">
        <v>45</v>
      </c>
      <c r="AU33" s="1" t="s">
        <v>45</v>
      </c>
      <c r="AV33" s="1" t="s">
        <v>45</v>
      </c>
      <c r="AW33" s="1" t="s">
        <v>45</v>
      </c>
      <c r="AZ33" s="1" t="s">
        <v>45</v>
      </c>
      <c r="BC33" s="1" t="s">
        <v>170</v>
      </c>
      <c r="BD33" s="1" t="s">
        <v>171</v>
      </c>
      <c r="BI33" s="1" t="s">
        <v>172</v>
      </c>
      <c r="BJ33" s="1" t="s">
        <v>173</v>
      </c>
      <c r="BS33" s="1" t="s">
        <v>174</v>
      </c>
      <c r="BT33" s="1" t="s">
        <v>175</v>
      </c>
    </row>
    <row r="34" spans="1:21" ht="15" customHeight="1">
      <c r="A34" s="1" t="s">
        <v>295</v>
      </c>
      <c r="B34" s="1" t="s">
        <v>28</v>
      </c>
      <c r="D34" s="3" t="s">
        <v>157</v>
      </c>
      <c r="E34" s="3" t="s">
        <v>158</v>
      </c>
      <c r="F34" s="1" t="s">
        <v>296</v>
      </c>
      <c r="I34" s="2" t="s">
        <v>297</v>
      </c>
      <c r="L34" s="1" t="s">
        <v>220</v>
      </c>
      <c r="M34" s="1" t="s">
        <v>298</v>
      </c>
      <c r="Q34" s="8" t="s">
        <v>299</v>
      </c>
      <c r="T34" s="1">
        <v>10</v>
      </c>
      <c r="U34" s="1" t="s">
        <v>189</v>
      </c>
    </row>
    <row r="35" spans="1:21" ht="15" customHeight="1">
      <c r="A35" s="3" t="s">
        <v>332</v>
      </c>
      <c r="B35" s="1" t="s">
        <v>28</v>
      </c>
      <c r="D35" s="3" t="s">
        <v>157</v>
      </c>
      <c r="E35" s="3" t="s">
        <v>158</v>
      </c>
      <c r="F35" s="1" t="s">
        <v>333</v>
      </c>
      <c r="I35" s="2" t="s">
        <v>334</v>
      </c>
      <c r="L35" s="1" t="s">
        <v>220</v>
      </c>
      <c r="M35" s="1" t="s">
        <v>330</v>
      </c>
      <c r="Q35" s="8" t="s">
        <v>335</v>
      </c>
      <c r="T35" s="3">
        <v>10</v>
      </c>
      <c r="U35" s="1" t="s">
        <v>189</v>
      </c>
    </row>
    <row r="36" spans="1:21" ht="15" customHeight="1">
      <c r="A36" s="1" t="s">
        <v>422</v>
      </c>
      <c r="B36" s="1" t="s">
        <v>28</v>
      </c>
      <c r="D36" s="3" t="s">
        <v>157</v>
      </c>
      <c r="E36" s="3" t="s">
        <v>158</v>
      </c>
      <c r="F36" s="1" t="s">
        <v>423</v>
      </c>
      <c r="I36" s="2">
        <v>15700000</v>
      </c>
      <c r="L36" s="1" t="s">
        <v>215</v>
      </c>
      <c r="M36" s="1">
        <v>300</v>
      </c>
      <c r="Q36" s="8" t="s">
        <v>238</v>
      </c>
      <c r="T36" s="1">
        <v>17</v>
      </c>
      <c r="U36" s="1" t="s">
        <v>189</v>
      </c>
    </row>
    <row r="37" spans="1:21" ht="15" customHeight="1">
      <c r="A37" s="1" t="s">
        <v>424</v>
      </c>
      <c r="B37" s="1" t="s">
        <v>28</v>
      </c>
      <c r="D37" s="3" t="s">
        <v>157</v>
      </c>
      <c r="E37" s="3" t="s">
        <v>158</v>
      </c>
      <c r="F37" s="1" t="s">
        <v>425</v>
      </c>
      <c r="I37" s="2">
        <v>15600000</v>
      </c>
      <c r="L37" s="1" t="s">
        <v>215</v>
      </c>
      <c r="M37" s="1">
        <v>350</v>
      </c>
      <c r="Q37" s="8" t="s">
        <v>238</v>
      </c>
      <c r="T37" s="6" t="s">
        <v>426</v>
      </c>
      <c r="U37" s="1" t="s">
        <v>189</v>
      </c>
    </row>
    <row r="38" spans="1:21" ht="15" customHeight="1">
      <c r="A38" s="1" t="s">
        <v>427</v>
      </c>
      <c r="B38" s="1" t="s">
        <v>28</v>
      </c>
      <c r="D38" s="3" t="s">
        <v>157</v>
      </c>
      <c r="E38" s="3" t="s">
        <v>158</v>
      </c>
      <c r="F38" s="1" t="s">
        <v>428</v>
      </c>
      <c r="I38" s="2">
        <v>15600000</v>
      </c>
      <c r="L38" s="1" t="s">
        <v>215</v>
      </c>
      <c r="M38" s="1">
        <v>400</v>
      </c>
      <c r="Q38" s="8" t="s">
        <v>238</v>
      </c>
      <c r="T38" s="1">
        <v>33</v>
      </c>
      <c r="U38" s="1" t="s">
        <v>189</v>
      </c>
    </row>
    <row r="39" spans="1:21" ht="15" customHeight="1">
      <c r="A39" s="1" t="s">
        <v>199</v>
      </c>
      <c r="B39" s="1" t="s">
        <v>28</v>
      </c>
      <c r="D39" s="3" t="s">
        <v>157</v>
      </c>
      <c r="E39" s="3" t="s">
        <v>158</v>
      </c>
      <c r="F39" s="1" t="s">
        <v>200</v>
      </c>
      <c r="I39" s="2">
        <v>210000</v>
      </c>
      <c r="L39" s="1" t="s">
        <v>74</v>
      </c>
      <c r="T39" s="1" t="s">
        <v>201</v>
      </c>
      <c r="U39" s="1" t="s">
        <v>189</v>
      </c>
    </row>
    <row r="40" spans="1:25" ht="15" customHeight="1">
      <c r="A40" s="1" t="s">
        <v>436</v>
      </c>
      <c r="B40" s="1" t="s">
        <v>28</v>
      </c>
      <c r="D40" s="3" t="s">
        <v>157</v>
      </c>
      <c r="E40" s="3" t="s">
        <v>158</v>
      </c>
      <c r="F40" s="1" t="s">
        <v>200</v>
      </c>
      <c r="I40" s="2">
        <v>100000000</v>
      </c>
      <c r="L40" s="1" t="s">
        <v>181</v>
      </c>
      <c r="M40" s="1">
        <v>500</v>
      </c>
      <c r="N40" s="3" t="s">
        <v>466</v>
      </c>
      <c r="P40" s="11">
        <v>2200</v>
      </c>
      <c r="Q40" s="3" t="s">
        <v>437</v>
      </c>
      <c r="T40" s="3" t="s">
        <v>460</v>
      </c>
      <c r="X40" s="4">
        <f>Y40*3</f>
        <v>1350</v>
      </c>
      <c r="Y40" s="3">
        <v>450</v>
      </c>
    </row>
    <row r="41" spans="1:21" ht="15" customHeight="1">
      <c r="A41" s="1" t="s">
        <v>403</v>
      </c>
      <c r="B41" s="1" t="s">
        <v>28</v>
      </c>
      <c r="D41" s="3" t="s">
        <v>157</v>
      </c>
      <c r="E41" s="3" t="s">
        <v>158</v>
      </c>
      <c r="F41" s="1" t="s">
        <v>404</v>
      </c>
      <c r="I41" s="2">
        <v>23000000</v>
      </c>
      <c r="L41" s="1" t="s">
        <v>215</v>
      </c>
      <c r="M41" s="1">
        <v>200</v>
      </c>
      <c r="Q41" s="8" t="s">
        <v>238</v>
      </c>
      <c r="T41" s="1" t="s">
        <v>40</v>
      </c>
      <c r="U41" s="1" t="s">
        <v>189</v>
      </c>
    </row>
    <row r="42" spans="1:21" ht="15" customHeight="1">
      <c r="A42" s="1" t="s">
        <v>336</v>
      </c>
      <c r="B42" s="1" t="s">
        <v>28</v>
      </c>
      <c r="D42" s="3" t="s">
        <v>157</v>
      </c>
      <c r="E42" s="3" t="s">
        <v>158</v>
      </c>
      <c r="F42" s="1" t="s">
        <v>337</v>
      </c>
      <c r="I42" s="2" t="s">
        <v>338</v>
      </c>
      <c r="L42" s="1" t="s">
        <v>220</v>
      </c>
      <c r="M42" s="1">
        <v>100</v>
      </c>
      <c r="Q42" s="8" t="s">
        <v>339</v>
      </c>
      <c r="T42" s="1">
        <v>10</v>
      </c>
      <c r="U42" s="1" t="s">
        <v>189</v>
      </c>
    </row>
    <row r="43" spans="1:21" ht="15" customHeight="1">
      <c r="A43" s="1" t="s">
        <v>400</v>
      </c>
      <c r="B43" s="1" t="s">
        <v>28</v>
      </c>
      <c r="D43" s="3" t="s">
        <v>157</v>
      </c>
      <c r="E43" s="3" t="s">
        <v>158</v>
      </c>
      <c r="F43" s="1" t="s">
        <v>401</v>
      </c>
      <c r="I43" s="2">
        <v>19000000</v>
      </c>
      <c r="L43" s="1" t="s">
        <v>215</v>
      </c>
      <c r="M43" s="1">
        <v>150</v>
      </c>
      <c r="Q43" s="8" t="s">
        <v>238</v>
      </c>
      <c r="T43" s="1" t="s">
        <v>402</v>
      </c>
      <c r="U43" s="1" t="s">
        <v>189</v>
      </c>
    </row>
    <row r="44" spans="1:25" s="3" customFormat="1" ht="15" customHeight="1">
      <c r="A44" s="3" t="s">
        <v>485</v>
      </c>
      <c r="B44" s="3" t="s">
        <v>28</v>
      </c>
      <c r="D44" s="1" t="s">
        <v>157</v>
      </c>
      <c r="E44" s="3" t="s">
        <v>158</v>
      </c>
      <c r="F44" s="3" t="s">
        <v>304</v>
      </c>
      <c r="I44" s="3">
        <v>29</v>
      </c>
      <c r="M44" s="3">
        <v>500</v>
      </c>
      <c r="N44" s="3" t="s">
        <v>466</v>
      </c>
      <c r="P44" s="11">
        <v>2200</v>
      </c>
      <c r="Q44" s="3" t="s">
        <v>303</v>
      </c>
      <c r="T44" s="3">
        <v>15</v>
      </c>
      <c r="X44" s="4">
        <f>Y44*3</f>
        <v>1350</v>
      </c>
      <c r="Y44" s="3">
        <v>450</v>
      </c>
    </row>
    <row r="45" spans="1:21" ht="15" customHeight="1">
      <c r="A45" s="1" t="s">
        <v>340</v>
      </c>
      <c r="B45" s="1" t="s">
        <v>28</v>
      </c>
      <c r="D45" s="3" t="s">
        <v>157</v>
      </c>
      <c r="E45" s="3" t="s">
        <v>158</v>
      </c>
      <c r="F45" s="1" t="s">
        <v>341</v>
      </c>
      <c r="I45" s="2" t="s">
        <v>342</v>
      </c>
      <c r="L45" s="3" t="s">
        <v>343</v>
      </c>
      <c r="M45" s="1" t="s">
        <v>344</v>
      </c>
      <c r="Q45" s="8" t="s">
        <v>339</v>
      </c>
      <c r="U45" s="1" t="s">
        <v>345</v>
      </c>
    </row>
    <row r="46" spans="1:21" ht="15" customHeight="1">
      <c r="A46" s="1" t="s">
        <v>388</v>
      </c>
      <c r="B46" s="1" t="s">
        <v>28</v>
      </c>
      <c r="D46" s="3" t="s">
        <v>157</v>
      </c>
      <c r="E46" s="3" t="s">
        <v>158</v>
      </c>
      <c r="F46" s="1" t="s">
        <v>389</v>
      </c>
      <c r="I46" s="2">
        <v>37000000</v>
      </c>
      <c r="L46" s="1" t="s">
        <v>343</v>
      </c>
      <c r="M46" s="1">
        <v>300</v>
      </c>
      <c r="Q46" s="8" t="s">
        <v>238</v>
      </c>
      <c r="T46" s="1" t="s">
        <v>373</v>
      </c>
      <c r="U46" s="1" t="s">
        <v>189</v>
      </c>
    </row>
    <row r="47" spans="1:21" ht="15" customHeight="1">
      <c r="A47" s="1" t="s">
        <v>190</v>
      </c>
      <c r="B47" s="1" t="s">
        <v>28</v>
      </c>
      <c r="D47" s="3" t="s">
        <v>157</v>
      </c>
      <c r="E47" s="3" t="s">
        <v>158</v>
      </c>
      <c r="F47" s="1" t="s">
        <v>191</v>
      </c>
      <c r="I47" s="1" t="s">
        <v>192</v>
      </c>
      <c r="L47" s="1" t="s">
        <v>74</v>
      </c>
      <c r="T47" s="1" t="s">
        <v>193</v>
      </c>
      <c r="U47" s="1" t="s">
        <v>189</v>
      </c>
    </row>
    <row r="48" spans="1:21" ht="15" customHeight="1">
      <c r="A48" s="1" t="s">
        <v>322</v>
      </c>
      <c r="B48" s="1" t="s">
        <v>28</v>
      </c>
      <c r="D48" s="3" t="s">
        <v>157</v>
      </c>
      <c r="E48" s="3" t="s">
        <v>158</v>
      </c>
      <c r="F48" s="3" t="s">
        <v>323</v>
      </c>
      <c r="I48" s="11" t="s">
        <v>324</v>
      </c>
      <c r="L48" s="3" t="s">
        <v>220</v>
      </c>
      <c r="M48" s="1" t="s">
        <v>325</v>
      </c>
      <c r="Q48" s="3" t="s">
        <v>326</v>
      </c>
      <c r="T48" s="3">
        <v>10</v>
      </c>
      <c r="U48" s="1" t="s">
        <v>189</v>
      </c>
    </row>
    <row r="49" spans="1:25" ht="15" customHeight="1">
      <c r="A49" s="3" t="s">
        <v>376</v>
      </c>
      <c r="B49" s="1" t="s">
        <v>28</v>
      </c>
      <c r="D49" s="3" t="s">
        <v>157</v>
      </c>
      <c r="E49" s="3" t="s">
        <v>158</v>
      </c>
      <c r="F49" s="3" t="s">
        <v>377</v>
      </c>
      <c r="I49" s="11">
        <v>32000000</v>
      </c>
      <c r="L49" s="3" t="s">
        <v>220</v>
      </c>
      <c r="M49" s="1">
        <v>500</v>
      </c>
      <c r="N49" s="3" t="s">
        <v>466</v>
      </c>
      <c r="P49" s="11">
        <v>2200</v>
      </c>
      <c r="Q49" s="3" t="s">
        <v>378</v>
      </c>
      <c r="T49" s="3">
        <v>16</v>
      </c>
      <c r="U49" s="1" t="s">
        <v>189</v>
      </c>
      <c r="X49" s="4">
        <f>Y49*3</f>
        <v>1350</v>
      </c>
      <c r="Y49" s="3">
        <v>450</v>
      </c>
    </row>
    <row r="50" spans="1:25" ht="15" customHeight="1">
      <c r="A50" s="3" t="s">
        <v>230</v>
      </c>
      <c r="B50" s="1" t="s">
        <v>28</v>
      </c>
      <c r="D50" s="3" t="s">
        <v>157</v>
      </c>
      <c r="E50" s="3" t="s">
        <v>158</v>
      </c>
      <c r="F50" s="3" t="s">
        <v>231</v>
      </c>
      <c r="I50" s="11" t="s">
        <v>232</v>
      </c>
      <c r="L50" s="3" t="s">
        <v>215</v>
      </c>
      <c r="M50" s="1">
        <v>1000</v>
      </c>
      <c r="N50" s="3" t="s">
        <v>466</v>
      </c>
      <c r="P50" s="11">
        <v>2200</v>
      </c>
      <c r="Q50" s="3" t="s">
        <v>226</v>
      </c>
      <c r="T50" s="3">
        <v>20</v>
      </c>
      <c r="U50" s="1" t="s">
        <v>189</v>
      </c>
      <c r="X50" s="4">
        <f>Y50*3</f>
        <v>3300</v>
      </c>
      <c r="Y50" s="11">
        <v>1100</v>
      </c>
    </row>
    <row r="51" spans="1:25" ht="15" customHeight="1">
      <c r="A51" s="3" t="s">
        <v>230</v>
      </c>
      <c r="B51" s="1" t="s">
        <v>28</v>
      </c>
      <c r="D51" s="3" t="s">
        <v>157</v>
      </c>
      <c r="E51" s="3" t="s">
        <v>158</v>
      </c>
      <c r="F51" s="3" t="s">
        <v>233</v>
      </c>
      <c r="I51" s="11" t="s">
        <v>234</v>
      </c>
      <c r="L51" s="3" t="s">
        <v>215</v>
      </c>
      <c r="M51" s="1">
        <v>1200</v>
      </c>
      <c r="N51" s="3" t="s">
        <v>466</v>
      </c>
      <c r="P51" s="11">
        <v>2200</v>
      </c>
      <c r="Q51" s="3" t="s">
        <v>226</v>
      </c>
      <c r="T51" s="3">
        <v>20</v>
      </c>
      <c r="U51" s="1" t="s">
        <v>189</v>
      </c>
      <c r="X51" s="4">
        <f>Y51*3</f>
        <v>2700</v>
      </c>
      <c r="Y51" s="3">
        <v>900</v>
      </c>
    </row>
    <row r="52" spans="1:21" ht="15" customHeight="1">
      <c r="A52" s="3" t="s">
        <v>306</v>
      </c>
      <c r="B52" s="1" t="s">
        <v>28</v>
      </c>
      <c r="D52" s="3" t="s">
        <v>157</v>
      </c>
      <c r="E52" s="3" t="s">
        <v>158</v>
      </c>
      <c r="F52" s="3" t="s">
        <v>307</v>
      </c>
      <c r="I52" s="11" t="s">
        <v>308</v>
      </c>
      <c r="L52" s="3" t="s">
        <v>220</v>
      </c>
      <c r="M52" s="1">
        <v>1000</v>
      </c>
      <c r="Q52" s="3" t="s">
        <v>309</v>
      </c>
      <c r="T52" s="3" t="s">
        <v>310</v>
      </c>
      <c r="U52" s="1" t="s">
        <v>189</v>
      </c>
    </row>
    <row r="53" spans="1:25" ht="15" customHeight="1">
      <c r="A53" s="3" t="s">
        <v>306</v>
      </c>
      <c r="B53" s="1" t="s">
        <v>28</v>
      </c>
      <c r="D53" s="3" t="s">
        <v>157</v>
      </c>
      <c r="E53" s="3" t="s">
        <v>158</v>
      </c>
      <c r="F53" s="3" t="s">
        <v>316</v>
      </c>
      <c r="I53" s="1" t="s">
        <v>317</v>
      </c>
      <c r="L53" s="3" t="s">
        <v>220</v>
      </c>
      <c r="M53" s="1">
        <v>1000</v>
      </c>
      <c r="N53" s="3" t="s">
        <v>455</v>
      </c>
      <c r="P53" s="11">
        <v>2200</v>
      </c>
      <c r="Q53" s="3" t="s">
        <v>318</v>
      </c>
      <c r="T53" s="3" t="s">
        <v>310</v>
      </c>
      <c r="U53" s="1" t="s">
        <v>189</v>
      </c>
      <c r="X53" s="4">
        <f>Y53*(3/2)</f>
        <v>795</v>
      </c>
      <c r="Y53" s="3">
        <v>530</v>
      </c>
    </row>
    <row r="54" spans="1:20" ht="15" customHeight="1">
      <c r="A54" s="3" t="s">
        <v>306</v>
      </c>
      <c r="B54" s="1" t="s">
        <v>28</v>
      </c>
      <c r="D54" s="3" t="s">
        <v>157</v>
      </c>
      <c r="E54" s="3" t="s">
        <v>158</v>
      </c>
      <c r="F54" s="3" t="s">
        <v>319</v>
      </c>
      <c r="I54" s="11" t="s">
        <v>320</v>
      </c>
      <c r="L54" s="3"/>
      <c r="M54" s="1">
        <v>500</v>
      </c>
      <c r="Q54" s="3" t="s">
        <v>321</v>
      </c>
      <c r="T54" s="3"/>
    </row>
    <row r="55" spans="1:21" ht="15" customHeight="1">
      <c r="A55" s="1" t="s">
        <v>429</v>
      </c>
      <c r="B55" s="1" t="s">
        <v>28</v>
      </c>
      <c r="D55" s="3" t="s">
        <v>157</v>
      </c>
      <c r="E55" s="3" t="s">
        <v>158</v>
      </c>
      <c r="F55" s="1" t="s">
        <v>430</v>
      </c>
      <c r="I55" s="2">
        <v>15800000</v>
      </c>
      <c r="L55" s="1" t="s">
        <v>215</v>
      </c>
      <c r="M55" s="1">
        <v>300</v>
      </c>
      <c r="Q55" s="8" t="s">
        <v>238</v>
      </c>
      <c r="T55" s="1" t="s">
        <v>431</v>
      </c>
      <c r="U55" s="1" t="s">
        <v>189</v>
      </c>
    </row>
    <row r="56" spans="1:21" ht="15" customHeight="1">
      <c r="A56" s="1" t="s">
        <v>235</v>
      </c>
      <c r="B56" s="1" t="s">
        <v>28</v>
      </c>
      <c r="D56" s="3" t="s">
        <v>157</v>
      </c>
      <c r="E56" s="3" t="s">
        <v>158</v>
      </c>
      <c r="F56" s="1" t="s">
        <v>236</v>
      </c>
      <c r="I56" s="2" t="s">
        <v>237</v>
      </c>
      <c r="L56" s="1" t="s">
        <v>220</v>
      </c>
      <c r="M56" s="1">
        <v>400</v>
      </c>
      <c r="Q56" s="8" t="s">
        <v>238</v>
      </c>
      <c r="T56" s="1">
        <v>15</v>
      </c>
      <c r="U56" s="1" t="s">
        <v>189</v>
      </c>
    </row>
    <row r="57" spans="1:21" ht="15" customHeight="1">
      <c r="A57" s="1" t="s">
        <v>394</v>
      </c>
      <c r="B57" s="1" t="s">
        <v>28</v>
      </c>
      <c r="D57" s="3" t="s">
        <v>157</v>
      </c>
      <c r="E57" s="3" t="s">
        <v>158</v>
      </c>
      <c r="F57" s="1" t="s">
        <v>395</v>
      </c>
      <c r="I57" s="2">
        <v>36000000</v>
      </c>
      <c r="L57" s="1" t="s">
        <v>343</v>
      </c>
      <c r="M57" s="1">
        <v>300</v>
      </c>
      <c r="Q57" s="8" t="s">
        <v>238</v>
      </c>
      <c r="T57" s="1" t="s">
        <v>396</v>
      </c>
      <c r="U57" s="1" t="s">
        <v>189</v>
      </c>
    </row>
    <row r="58" spans="1:25" ht="15" customHeight="1">
      <c r="A58" s="3" t="s">
        <v>285</v>
      </c>
      <c r="B58" s="1" t="s">
        <v>28</v>
      </c>
      <c r="D58" s="3" t="s">
        <v>157</v>
      </c>
      <c r="E58" s="3" t="s">
        <v>158</v>
      </c>
      <c r="F58" s="3" t="s">
        <v>286</v>
      </c>
      <c r="I58" s="11" t="s">
        <v>287</v>
      </c>
      <c r="L58" s="3" t="s">
        <v>220</v>
      </c>
      <c r="M58" s="1" t="s">
        <v>269</v>
      </c>
      <c r="N58" s="3" t="s">
        <v>455</v>
      </c>
      <c r="P58" s="11">
        <v>2200</v>
      </c>
      <c r="Q58" s="3" t="s">
        <v>288</v>
      </c>
      <c r="T58" s="3" t="s">
        <v>289</v>
      </c>
      <c r="U58" s="1" t="s">
        <v>189</v>
      </c>
      <c r="X58" s="4">
        <f>Y58*(3/2)</f>
        <v>1350</v>
      </c>
      <c r="Y58" s="3">
        <v>900</v>
      </c>
    </row>
    <row r="59" spans="1:25" ht="15" customHeight="1">
      <c r="A59" s="3" t="s">
        <v>252</v>
      </c>
      <c r="B59" s="1" t="s">
        <v>28</v>
      </c>
      <c r="D59" s="3" t="s">
        <v>157</v>
      </c>
      <c r="E59" s="3" t="s">
        <v>158</v>
      </c>
      <c r="F59" s="3" t="s">
        <v>253</v>
      </c>
      <c r="I59" s="2" t="s">
        <v>250</v>
      </c>
      <c r="L59" s="3" t="s">
        <v>220</v>
      </c>
      <c r="M59" s="1" t="s">
        <v>246</v>
      </c>
      <c r="N59" s="3" t="s">
        <v>466</v>
      </c>
      <c r="P59" s="11">
        <v>2200</v>
      </c>
      <c r="Q59" s="3" t="s">
        <v>254</v>
      </c>
      <c r="T59" s="3">
        <v>18</v>
      </c>
      <c r="U59" s="1" t="s">
        <v>189</v>
      </c>
      <c r="X59" s="4">
        <f>Y59*3</f>
        <v>1530</v>
      </c>
      <c r="Y59" s="3">
        <v>510</v>
      </c>
    </row>
    <row r="60" spans="1:21" ht="15" customHeight="1">
      <c r="A60" s="3" t="s">
        <v>252</v>
      </c>
      <c r="B60" s="1" t="s">
        <v>28</v>
      </c>
      <c r="D60" s="3" t="s">
        <v>157</v>
      </c>
      <c r="E60" s="3" t="s">
        <v>158</v>
      </c>
      <c r="F60" s="3" t="s">
        <v>255</v>
      </c>
      <c r="I60" s="2" t="s">
        <v>256</v>
      </c>
      <c r="L60" s="3" t="s">
        <v>220</v>
      </c>
      <c r="M60" s="1">
        <v>250</v>
      </c>
      <c r="Q60" s="3" t="s">
        <v>254</v>
      </c>
      <c r="T60" s="3"/>
      <c r="U60" s="1" t="s">
        <v>189</v>
      </c>
    </row>
    <row r="61" spans="1:21" ht="15" customHeight="1">
      <c r="A61" s="3" t="s">
        <v>252</v>
      </c>
      <c r="B61" s="1" t="s">
        <v>28</v>
      </c>
      <c r="D61" s="3" t="s">
        <v>157</v>
      </c>
      <c r="E61" s="3" t="s">
        <v>158</v>
      </c>
      <c r="F61" s="3" t="s">
        <v>257</v>
      </c>
      <c r="I61" s="2" t="s">
        <v>258</v>
      </c>
      <c r="L61" s="3" t="s">
        <v>220</v>
      </c>
      <c r="M61" s="1">
        <v>150</v>
      </c>
      <c r="Q61" s="3" t="s">
        <v>254</v>
      </c>
      <c r="T61" s="3"/>
      <c r="U61" s="1" t="s">
        <v>189</v>
      </c>
    </row>
    <row r="62" spans="1:21" ht="15" customHeight="1">
      <c r="A62" s="1" t="s">
        <v>414</v>
      </c>
      <c r="B62" s="1" t="s">
        <v>28</v>
      </c>
      <c r="D62" s="3" t="s">
        <v>157</v>
      </c>
      <c r="E62" s="3" t="s">
        <v>158</v>
      </c>
      <c r="F62" s="1" t="s">
        <v>415</v>
      </c>
      <c r="I62" s="1" t="s">
        <v>416</v>
      </c>
      <c r="L62" s="1" t="s">
        <v>215</v>
      </c>
      <c r="M62" s="1">
        <v>200</v>
      </c>
      <c r="Q62" s="8" t="s">
        <v>238</v>
      </c>
      <c r="T62" s="1" t="s">
        <v>40</v>
      </c>
      <c r="U62" s="1" t="s">
        <v>189</v>
      </c>
    </row>
    <row r="63" spans="1:21" ht="15" customHeight="1">
      <c r="A63" s="1" t="s">
        <v>411</v>
      </c>
      <c r="B63" s="1" t="s">
        <v>28</v>
      </c>
      <c r="D63" s="3" t="s">
        <v>157</v>
      </c>
      <c r="E63" s="3" t="s">
        <v>158</v>
      </c>
      <c r="F63" s="1" t="s">
        <v>412</v>
      </c>
      <c r="I63" s="2">
        <v>68000000</v>
      </c>
      <c r="L63" s="1" t="s">
        <v>413</v>
      </c>
      <c r="M63" s="1">
        <v>150</v>
      </c>
      <c r="Q63" s="8" t="s">
        <v>238</v>
      </c>
      <c r="T63" s="1">
        <v>8</v>
      </c>
      <c r="U63" s="1" t="s">
        <v>189</v>
      </c>
    </row>
    <row r="64" spans="1:21" ht="15" customHeight="1">
      <c r="A64" s="1" t="s">
        <v>271</v>
      </c>
      <c r="B64" s="1" t="s">
        <v>28</v>
      </c>
      <c r="D64" s="3" t="s">
        <v>157</v>
      </c>
      <c r="E64" s="3" t="s">
        <v>158</v>
      </c>
      <c r="F64" s="1" t="s">
        <v>272</v>
      </c>
      <c r="I64" s="2" t="s">
        <v>273</v>
      </c>
      <c r="L64" s="1" t="s">
        <v>220</v>
      </c>
      <c r="M64" s="7" t="s">
        <v>274</v>
      </c>
      <c r="Q64" s="8" t="s">
        <v>275</v>
      </c>
      <c r="T64" s="1">
        <v>20</v>
      </c>
      <c r="U64" s="1" t="s">
        <v>189</v>
      </c>
    </row>
    <row r="65" spans="1:25" ht="15" customHeight="1">
      <c r="A65" s="3" t="s">
        <v>379</v>
      </c>
      <c r="B65" s="1" t="s">
        <v>28</v>
      </c>
      <c r="D65" s="3" t="s">
        <v>157</v>
      </c>
      <c r="E65" s="3" t="s">
        <v>158</v>
      </c>
      <c r="F65" s="3" t="s">
        <v>380</v>
      </c>
      <c r="I65" s="11">
        <v>33000000</v>
      </c>
      <c r="L65" s="3" t="s">
        <v>220</v>
      </c>
      <c r="M65" s="1">
        <v>500</v>
      </c>
      <c r="N65" s="3" t="s">
        <v>466</v>
      </c>
      <c r="P65" s="11">
        <v>2200</v>
      </c>
      <c r="Q65" s="3" t="s">
        <v>381</v>
      </c>
      <c r="T65" s="3" t="s">
        <v>382</v>
      </c>
      <c r="U65" s="1" t="s">
        <v>189</v>
      </c>
      <c r="X65" s="4">
        <f>Y65*3</f>
        <v>1350</v>
      </c>
      <c r="Y65" s="3">
        <v>450</v>
      </c>
    </row>
    <row r="66" spans="1:21" ht="15" customHeight="1">
      <c r="A66" s="1" t="s">
        <v>259</v>
      </c>
      <c r="B66" s="1" t="s">
        <v>28</v>
      </c>
      <c r="D66" s="1" t="s">
        <v>157</v>
      </c>
      <c r="E66" s="3" t="s">
        <v>158</v>
      </c>
      <c r="F66" s="1" t="s">
        <v>260</v>
      </c>
      <c r="I66" s="1" t="s">
        <v>261</v>
      </c>
      <c r="L66" s="3" t="s">
        <v>220</v>
      </c>
      <c r="M66" s="1" t="s">
        <v>246</v>
      </c>
      <c r="Q66" s="3" t="s">
        <v>254</v>
      </c>
      <c r="U66" s="1" t="s">
        <v>189</v>
      </c>
    </row>
    <row r="67" spans="1:21" ht="15" customHeight="1">
      <c r="A67" s="1" t="s">
        <v>311</v>
      </c>
      <c r="B67" s="1" t="s">
        <v>28</v>
      </c>
      <c r="D67" s="3" t="s">
        <v>157</v>
      </c>
      <c r="E67" s="3" t="s">
        <v>158</v>
      </c>
      <c r="F67" s="1" t="s">
        <v>312</v>
      </c>
      <c r="I67" s="11" t="s">
        <v>313</v>
      </c>
      <c r="L67" s="1" t="s">
        <v>220</v>
      </c>
      <c r="M67" s="1" t="s">
        <v>298</v>
      </c>
      <c r="Q67" s="3" t="s">
        <v>314</v>
      </c>
      <c r="T67" s="1" t="s">
        <v>315</v>
      </c>
      <c r="U67" s="1" t="s">
        <v>189</v>
      </c>
    </row>
    <row r="68" spans="1:21" ht="15" customHeight="1">
      <c r="A68" s="1" t="s">
        <v>408</v>
      </c>
      <c r="B68" s="1" t="s">
        <v>28</v>
      </c>
      <c r="D68" s="3" t="s">
        <v>157</v>
      </c>
      <c r="E68" s="3" t="s">
        <v>158</v>
      </c>
      <c r="F68" s="1" t="s">
        <v>409</v>
      </c>
      <c r="I68" s="2">
        <v>39000000</v>
      </c>
      <c r="L68" s="1" t="s">
        <v>343</v>
      </c>
      <c r="M68" s="1">
        <v>400</v>
      </c>
      <c r="Q68" s="8" t="s">
        <v>238</v>
      </c>
      <c r="T68" s="1" t="s">
        <v>410</v>
      </c>
      <c r="U68" s="1" t="s">
        <v>189</v>
      </c>
    </row>
    <row r="69" spans="1:21" ht="15" customHeight="1">
      <c r="A69" s="1" t="s">
        <v>405</v>
      </c>
      <c r="B69" s="1" t="s">
        <v>28</v>
      </c>
      <c r="D69" s="3" t="s">
        <v>157</v>
      </c>
      <c r="E69" s="3" t="s">
        <v>158</v>
      </c>
      <c r="F69" s="1" t="s">
        <v>406</v>
      </c>
      <c r="I69" s="2">
        <v>27000000</v>
      </c>
      <c r="L69" s="1" t="s">
        <v>220</v>
      </c>
      <c r="M69" s="1" t="s">
        <v>407</v>
      </c>
      <c r="Q69" s="8" t="s">
        <v>238</v>
      </c>
      <c r="T69" s="1">
        <v>8</v>
      </c>
      <c r="U69" s="1" t="s">
        <v>189</v>
      </c>
    </row>
    <row r="70" spans="1:25" ht="15" customHeight="1">
      <c r="A70" s="3" t="s">
        <v>223</v>
      </c>
      <c r="B70" s="1" t="s">
        <v>28</v>
      </c>
      <c r="D70" s="3" t="s">
        <v>157</v>
      </c>
      <c r="E70" s="3" t="s">
        <v>158</v>
      </c>
      <c r="F70" s="3" t="s">
        <v>224</v>
      </c>
      <c r="I70" s="11" t="s">
        <v>225</v>
      </c>
      <c r="L70" s="3" t="s">
        <v>215</v>
      </c>
      <c r="M70" s="1">
        <v>900</v>
      </c>
      <c r="N70" s="3" t="s">
        <v>469</v>
      </c>
      <c r="P70" s="11">
        <v>2200</v>
      </c>
      <c r="Q70" s="3" t="s">
        <v>226</v>
      </c>
      <c r="T70" s="3" t="s">
        <v>227</v>
      </c>
      <c r="U70" s="1" t="s">
        <v>189</v>
      </c>
      <c r="X70" s="4">
        <f>Y70*(3/2)</f>
        <v>1215</v>
      </c>
      <c r="Y70" s="3">
        <v>810</v>
      </c>
    </row>
    <row r="71" spans="1:25" ht="15" customHeight="1">
      <c r="A71" s="3" t="s">
        <v>223</v>
      </c>
      <c r="B71" s="1" t="s">
        <v>28</v>
      </c>
      <c r="D71" s="3" t="s">
        <v>157</v>
      </c>
      <c r="E71" s="3" t="s">
        <v>158</v>
      </c>
      <c r="F71" s="3" t="s">
        <v>228</v>
      </c>
      <c r="I71" s="11" t="s">
        <v>229</v>
      </c>
      <c r="L71" s="3" t="s">
        <v>215</v>
      </c>
      <c r="M71" s="1">
        <v>1200</v>
      </c>
      <c r="N71" s="3" t="s">
        <v>466</v>
      </c>
      <c r="P71" s="11">
        <v>2200</v>
      </c>
      <c r="Q71" s="3" t="s">
        <v>226</v>
      </c>
      <c r="T71" s="3" t="s">
        <v>227</v>
      </c>
      <c r="U71" s="1" t="s">
        <v>189</v>
      </c>
      <c r="X71" s="4">
        <f>Y71*3</f>
        <v>3300</v>
      </c>
      <c r="Y71" s="11">
        <v>1100</v>
      </c>
    </row>
    <row r="72" spans="1:25" ht="15" customHeight="1">
      <c r="A72" s="3" t="s">
        <v>346</v>
      </c>
      <c r="B72" s="1" t="s">
        <v>28</v>
      </c>
      <c r="D72" s="3" t="s">
        <v>157</v>
      </c>
      <c r="E72" s="3" t="s">
        <v>158</v>
      </c>
      <c r="F72" s="3" t="s">
        <v>347</v>
      </c>
      <c r="I72" s="11" t="s">
        <v>180</v>
      </c>
      <c r="L72" s="3" t="s">
        <v>181</v>
      </c>
      <c r="M72" s="1">
        <v>500</v>
      </c>
      <c r="N72" s="3" t="s">
        <v>466</v>
      </c>
      <c r="P72" s="11">
        <v>2200</v>
      </c>
      <c r="Q72" s="3" t="s">
        <v>348</v>
      </c>
      <c r="R72" s="1" t="s">
        <v>349</v>
      </c>
      <c r="T72" s="3">
        <v>25</v>
      </c>
      <c r="U72" s="1" t="s">
        <v>189</v>
      </c>
      <c r="X72" s="4">
        <f>Y72*3</f>
        <v>1350</v>
      </c>
      <c r="Y72" s="3">
        <v>450</v>
      </c>
    </row>
    <row r="73" spans="1:25" ht="15" customHeight="1">
      <c r="A73" s="3" t="s">
        <v>364</v>
      </c>
      <c r="B73" s="1" t="s">
        <v>28</v>
      </c>
      <c r="D73" s="3" t="s">
        <v>157</v>
      </c>
      <c r="E73" s="3" t="s">
        <v>158</v>
      </c>
      <c r="F73" s="3" t="s">
        <v>365</v>
      </c>
      <c r="I73" s="11">
        <v>25000000</v>
      </c>
      <c r="L73" s="3" t="s">
        <v>220</v>
      </c>
      <c r="M73" s="1">
        <v>500</v>
      </c>
      <c r="N73" s="3" t="s">
        <v>466</v>
      </c>
      <c r="P73" s="11">
        <v>2200</v>
      </c>
      <c r="Q73" s="3" t="s">
        <v>366</v>
      </c>
      <c r="T73" s="3">
        <v>21</v>
      </c>
      <c r="U73" s="1" t="s">
        <v>189</v>
      </c>
      <c r="X73" s="4">
        <f>Y73*3</f>
        <v>1350</v>
      </c>
      <c r="Y73" s="3">
        <v>450</v>
      </c>
    </row>
    <row r="74" spans="1:25" ht="15" customHeight="1">
      <c r="A74" s="3" t="s">
        <v>367</v>
      </c>
      <c r="B74" s="1" t="s">
        <v>28</v>
      </c>
      <c r="D74" s="3" t="s">
        <v>157</v>
      </c>
      <c r="E74" s="3" t="s">
        <v>158</v>
      </c>
      <c r="F74" s="3" t="s">
        <v>368</v>
      </c>
      <c r="I74" s="11">
        <v>45000000</v>
      </c>
      <c r="L74" s="3" t="s">
        <v>343</v>
      </c>
      <c r="M74" s="1">
        <v>500</v>
      </c>
      <c r="N74" s="3" t="s">
        <v>466</v>
      </c>
      <c r="P74" s="11">
        <v>2200</v>
      </c>
      <c r="Q74" s="3" t="s">
        <v>369</v>
      </c>
      <c r="T74" s="3">
        <v>20</v>
      </c>
      <c r="U74" s="1" t="s">
        <v>189</v>
      </c>
      <c r="X74" s="4">
        <f>Y74*3</f>
        <v>1350</v>
      </c>
      <c r="Y74" s="3">
        <v>450</v>
      </c>
    </row>
    <row r="75" spans="1:25" ht="15" customHeight="1">
      <c r="A75" s="3" t="s">
        <v>290</v>
      </c>
      <c r="B75" s="1" t="s">
        <v>28</v>
      </c>
      <c r="D75" s="3" t="s">
        <v>157</v>
      </c>
      <c r="E75" s="3" t="s">
        <v>158</v>
      </c>
      <c r="F75" s="3" t="s">
        <v>291</v>
      </c>
      <c r="I75" s="11" t="s">
        <v>292</v>
      </c>
      <c r="L75" s="3" t="s">
        <v>220</v>
      </c>
      <c r="M75" s="1" t="s">
        <v>269</v>
      </c>
      <c r="N75" s="3" t="s">
        <v>466</v>
      </c>
      <c r="P75" s="11">
        <v>2200</v>
      </c>
      <c r="Q75" s="3" t="s">
        <v>293</v>
      </c>
      <c r="T75" s="3" t="s">
        <v>294</v>
      </c>
      <c r="U75" s="1" t="s">
        <v>189</v>
      </c>
      <c r="X75" s="4">
        <f>Y75*3</f>
        <v>2700</v>
      </c>
      <c r="Y75" s="3">
        <v>900</v>
      </c>
    </row>
    <row r="76" spans="1:74" ht="15" customHeight="1">
      <c r="A76" s="1" t="s">
        <v>176</v>
      </c>
      <c r="B76" s="1" t="s">
        <v>177</v>
      </c>
      <c r="C76" s="1" t="s">
        <v>42</v>
      </c>
      <c r="D76" s="1" t="s">
        <v>157</v>
      </c>
      <c r="E76" s="1" t="s">
        <v>178</v>
      </c>
      <c r="F76" s="1" t="s">
        <v>179</v>
      </c>
      <c r="I76" s="1" t="s">
        <v>180</v>
      </c>
      <c r="J76" s="1" t="s">
        <v>42</v>
      </c>
      <c r="K76" s="1" t="s">
        <v>153</v>
      </c>
      <c r="L76" s="1" t="s">
        <v>181</v>
      </c>
      <c r="M76" s="1">
        <v>83</v>
      </c>
      <c r="N76" s="1" t="s">
        <v>113</v>
      </c>
      <c r="O76" s="1" t="s">
        <v>182</v>
      </c>
      <c r="P76" s="1" t="s">
        <v>183</v>
      </c>
      <c r="Q76" s="1" t="s">
        <v>188</v>
      </c>
      <c r="R76" s="1" t="s">
        <v>184</v>
      </c>
      <c r="Y76" s="1">
        <v>83</v>
      </c>
      <c r="AD76" s="1">
        <v>83</v>
      </c>
      <c r="AE76" s="1" t="s">
        <v>185</v>
      </c>
      <c r="AG76" s="1" t="s">
        <v>117</v>
      </c>
      <c r="AI76" s="1" t="s">
        <v>44</v>
      </c>
      <c r="AK76" s="1" t="s">
        <v>45</v>
      </c>
      <c r="AN76" s="1" t="s">
        <v>45</v>
      </c>
      <c r="BC76" s="10">
        <v>0.77</v>
      </c>
      <c r="BD76" s="1" t="s">
        <v>186</v>
      </c>
      <c r="BF76" s="1">
        <v>1.503</v>
      </c>
      <c r="BV76" s="1" t="s">
        <v>187</v>
      </c>
    </row>
    <row r="77" spans="1:17" ht="15" customHeight="1">
      <c r="A77" s="1" t="s">
        <v>42</v>
      </c>
      <c r="B77" s="1" t="s">
        <v>177</v>
      </c>
      <c r="D77" s="3" t="s">
        <v>157</v>
      </c>
      <c r="E77" s="3" t="s">
        <v>158</v>
      </c>
      <c r="F77" s="1" t="s">
        <v>434</v>
      </c>
      <c r="I77" s="2">
        <v>29000000</v>
      </c>
      <c r="L77" s="1" t="s">
        <v>220</v>
      </c>
      <c r="M77" s="1">
        <v>2600</v>
      </c>
      <c r="Q77" s="3" t="s">
        <v>435</v>
      </c>
    </row>
    <row r="78" spans="1:17" ht="15" customHeight="1">
      <c r="A78" s="1" t="s">
        <v>42</v>
      </c>
      <c r="B78" s="1" t="s">
        <v>177</v>
      </c>
      <c r="D78" s="3" t="s">
        <v>157</v>
      </c>
      <c r="E78" s="3" t="s">
        <v>158</v>
      </c>
      <c r="F78" s="1" t="s">
        <v>438</v>
      </c>
      <c r="I78" s="2">
        <v>36000000</v>
      </c>
      <c r="L78" s="1" t="s">
        <v>343</v>
      </c>
      <c r="M78" s="1">
        <v>675</v>
      </c>
      <c r="Q78" s="3" t="s">
        <v>439</v>
      </c>
    </row>
    <row r="79" spans="1:17" ht="15" customHeight="1">
      <c r="A79" s="1" t="s">
        <v>42</v>
      </c>
      <c r="B79" s="1" t="s">
        <v>177</v>
      </c>
      <c r="D79" s="3" t="s">
        <v>157</v>
      </c>
      <c r="E79" s="3" t="s">
        <v>158</v>
      </c>
      <c r="F79" s="1" t="s">
        <v>440</v>
      </c>
      <c r="I79" s="2">
        <v>36000000</v>
      </c>
      <c r="L79" s="1" t="s">
        <v>343</v>
      </c>
      <c r="M79" s="1">
        <v>675</v>
      </c>
      <c r="Q79" s="3" t="s">
        <v>439</v>
      </c>
    </row>
    <row r="80" spans="1:74" ht="15" customHeight="1">
      <c r="A80" s="1" t="s">
        <v>176</v>
      </c>
      <c r="B80" s="1" t="s">
        <v>177</v>
      </c>
      <c r="C80" s="1" t="s">
        <v>42</v>
      </c>
      <c r="D80" s="1" t="s">
        <v>157</v>
      </c>
      <c r="E80" s="1" t="s">
        <v>178</v>
      </c>
      <c r="F80" s="1" t="s">
        <v>179</v>
      </c>
      <c r="I80" s="1" t="s">
        <v>180</v>
      </c>
      <c r="J80" s="1" t="s">
        <v>42</v>
      </c>
      <c r="K80" s="1" t="s">
        <v>153</v>
      </c>
      <c r="L80" s="1" t="s">
        <v>181</v>
      </c>
      <c r="M80" s="1">
        <v>83</v>
      </c>
      <c r="N80" s="1" t="s">
        <v>113</v>
      </c>
      <c r="O80" s="1" t="s">
        <v>182</v>
      </c>
      <c r="P80" s="1" t="s">
        <v>183</v>
      </c>
      <c r="Q80" s="1" t="s">
        <v>499</v>
      </c>
      <c r="R80" s="1" t="s">
        <v>184</v>
      </c>
      <c r="Y80" s="1">
        <v>83</v>
      </c>
      <c r="AD80" s="1">
        <v>83</v>
      </c>
      <c r="AE80" s="1" t="s">
        <v>185</v>
      </c>
      <c r="AG80" s="1" t="s">
        <v>117</v>
      </c>
      <c r="AI80" s="1" t="s">
        <v>44</v>
      </c>
      <c r="AK80" s="1" t="s">
        <v>45</v>
      </c>
      <c r="AN80" s="1" t="s">
        <v>45</v>
      </c>
      <c r="BC80" s="10">
        <v>0.77</v>
      </c>
      <c r="BD80" s="1" t="s">
        <v>186</v>
      </c>
      <c r="BF80" s="1">
        <v>1.503</v>
      </c>
      <c r="BV80" s="1" t="s">
        <v>187</v>
      </c>
    </row>
    <row r="81" spans="1:25" s="3" customFormat="1" ht="15" customHeight="1">
      <c r="A81" s="3" t="s">
        <v>42</v>
      </c>
      <c r="B81" s="1" t="s">
        <v>177</v>
      </c>
      <c r="D81" s="1" t="s">
        <v>157</v>
      </c>
      <c r="E81" s="3" t="s">
        <v>158</v>
      </c>
      <c r="F81" s="3" t="s">
        <v>434</v>
      </c>
      <c r="I81" s="3">
        <v>29</v>
      </c>
      <c r="M81" s="11">
        <v>2600</v>
      </c>
      <c r="N81" s="3" t="s">
        <v>455</v>
      </c>
      <c r="P81" s="11">
        <v>2400</v>
      </c>
      <c r="Q81" s="3" t="s">
        <v>506</v>
      </c>
      <c r="T81" s="3" t="s">
        <v>460</v>
      </c>
      <c r="X81" s="4">
        <f>Y81*(3/2)</f>
        <v>3750</v>
      </c>
      <c r="Y81" s="11">
        <v>2500</v>
      </c>
    </row>
    <row r="82" spans="1:25" s="3" customFormat="1" ht="15" customHeight="1">
      <c r="A82" s="3" t="s">
        <v>494</v>
      </c>
      <c r="B82" s="1" t="s">
        <v>177</v>
      </c>
      <c r="D82" s="1" t="s">
        <v>157</v>
      </c>
      <c r="E82" s="3" t="s">
        <v>158</v>
      </c>
      <c r="F82" s="3" t="s">
        <v>438</v>
      </c>
      <c r="I82" s="3">
        <v>36</v>
      </c>
      <c r="M82" s="3">
        <v>675</v>
      </c>
      <c r="N82" s="3" t="s">
        <v>466</v>
      </c>
      <c r="P82" s="11">
        <v>2200</v>
      </c>
      <c r="Q82" s="3" t="s">
        <v>439</v>
      </c>
      <c r="T82" s="3" t="s">
        <v>460</v>
      </c>
      <c r="X82" s="4">
        <f>Y82*3</f>
        <v>1830</v>
      </c>
      <c r="Y82" s="3">
        <v>610</v>
      </c>
    </row>
    <row r="83" spans="1:25" s="3" customFormat="1" ht="15" customHeight="1">
      <c r="A83" s="3" t="s">
        <v>494</v>
      </c>
      <c r="B83" s="1" t="s">
        <v>177</v>
      </c>
      <c r="D83" s="1" t="s">
        <v>157</v>
      </c>
      <c r="E83" s="3" t="s">
        <v>158</v>
      </c>
      <c r="F83" s="3" t="s">
        <v>440</v>
      </c>
      <c r="I83" s="3">
        <v>36</v>
      </c>
      <c r="M83" s="3">
        <v>675</v>
      </c>
      <c r="N83" s="3" t="s">
        <v>466</v>
      </c>
      <c r="P83" s="11">
        <v>2200</v>
      </c>
      <c r="Q83" s="3" t="s">
        <v>439</v>
      </c>
      <c r="T83" s="3" t="s">
        <v>460</v>
      </c>
      <c r="X83" s="4">
        <f>Y83*3</f>
        <v>1830</v>
      </c>
      <c r="Y83" s="3">
        <v>610</v>
      </c>
    </row>
    <row r="84" spans="1:25" ht="15" customHeight="1">
      <c r="A84" s="3" t="s">
        <v>300</v>
      </c>
      <c r="B84" s="1" t="s">
        <v>28</v>
      </c>
      <c r="D84" s="3" t="s">
        <v>157</v>
      </c>
      <c r="E84" s="3" t="s">
        <v>158</v>
      </c>
      <c r="F84" s="3" t="s">
        <v>301</v>
      </c>
      <c r="I84" s="11" t="s">
        <v>302</v>
      </c>
      <c r="L84" s="3" t="s">
        <v>220</v>
      </c>
      <c r="M84" s="1">
        <v>500</v>
      </c>
      <c r="N84" s="3" t="s">
        <v>466</v>
      </c>
      <c r="P84" s="11">
        <v>2200</v>
      </c>
      <c r="Q84" s="3" t="s">
        <v>303</v>
      </c>
      <c r="T84" s="3">
        <v>8</v>
      </c>
      <c r="U84" s="1" t="s">
        <v>189</v>
      </c>
      <c r="X84" s="4">
        <f>Y84*3</f>
        <v>1350</v>
      </c>
      <c r="Y84" s="3">
        <v>450</v>
      </c>
    </row>
    <row r="85" spans="1:21" ht="15" customHeight="1">
      <c r="A85" s="1" t="s">
        <v>202</v>
      </c>
      <c r="B85" s="1" t="s">
        <v>28</v>
      </c>
      <c r="D85" s="3" t="s">
        <v>157</v>
      </c>
      <c r="E85" s="3" t="s">
        <v>158</v>
      </c>
      <c r="F85" s="1" t="s">
        <v>203</v>
      </c>
      <c r="I85" s="2">
        <v>1120000</v>
      </c>
      <c r="L85" s="1" t="s">
        <v>74</v>
      </c>
      <c r="T85" s="1">
        <v>20</v>
      </c>
      <c r="U85" s="1" t="s">
        <v>189</v>
      </c>
    </row>
    <row r="86" spans="1:21" ht="15" customHeight="1">
      <c r="A86" s="1" t="s">
        <v>420</v>
      </c>
      <c r="B86" s="1" t="s">
        <v>28</v>
      </c>
      <c r="D86" s="3" t="s">
        <v>157</v>
      </c>
      <c r="E86" s="3" t="s">
        <v>158</v>
      </c>
      <c r="F86" s="1" t="s">
        <v>421</v>
      </c>
      <c r="I86" s="2">
        <v>16100000</v>
      </c>
      <c r="L86" s="1" t="s">
        <v>215</v>
      </c>
      <c r="M86" s="1">
        <v>250</v>
      </c>
      <c r="Q86" s="8" t="s">
        <v>238</v>
      </c>
      <c r="T86" s="1" t="s">
        <v>227</v>
      </c>
      <c r="U86" s="1" t="s">
        <v>189</v>
      </c>
    </row>
    <row r="87" spans="1:21" ht="15" customHeight="1">
      <c r="A87" s="1" t="s">
        <v>432</v>
      </c>
      <c r="B87" s="1" t="s">
        <v>28</v>
      </c>
      <c r="D87" s="3" t="s">
        <v>157</v>
      </c>
      <c r="E87" s="3" t="s">
        <v>158</v>
      </c>
      <c r="F87" s="1" t="s">
        <v>433</v>
      </c>
      <c r="I87" s="2">
        <v>15000000</v>
      </c>
      <c r="L87" s="1" t="s">
        <v>215</v>
      </c>
      <c r="M87" s="1">
        <v>40</v>
      </c>
      <c r="Q87" s="8" t="s">
        <v>238</v>
      </c>
      <c r="T87" s="1">
        <v>15</v>
      </c>
      <c r="U87" s="1" t="s">
        <v>189</v>
      </c>
    </row>
    <row r="88" spans="1:25" ht="15" customHeight="1">
      <c r="A88" s="1" t="s">
        <v>204</v>
      </c>
      <c r="B88" s="1" t="s">
        <v>28</v>
      </c>
      <c r="D88" s="3" t="s">
        <v>157</v>
      </c>
      <c r="E88" s="3" t="s">
        <v>158</v>
      </c>
      <c r="F88" s="1" t="s">
        <v>205</v>
      </c>
      <c r="I88" s="2">
        <v>2000000</v>
      </c>
      <c r="L88" s="1" t="s">
        <v>130</v>
      </c>
      <c r="M88" s="1">
        <v>2500</v>
      </c>
      <c r="N88" s="1" t="s">
        <v>206</v>
      </c>
      <c r="P88" s="11">
        <v>2200</v>
      </c>
      <c r="Q88" s="1" t="s">
        <v>207</v>
      </c>
      <c r="T88" s="1" t="s">
        <v>208</v>
      </c>
      <c r="U88" s="1" t="s">
        <v>189</v>
      </c>
      <c r="X88" s="4">
        <f>Y88*(3/2)</f>
        <v>3300</v>
      </c>
      <c r="Y88" s="11">
        <v>2200</v>
      </c>
    </row>
    <row r="89" spans="1:25" ht="15" customHeight="1">
      <c r="A89" s="1" t="s">
        <v>204</v>
      </c>
      <c r="B89" s="1" t="s">
        <v>28</v>
      </c>
      <c r="D89" s="3" t="s">
        <v>157</v>
      </c>
      <c r="E89" s="3" t="s">
        <v>158</v>
      </c>
      <c r="F89" s="1" t="s">
        <v>211</v>
      </c>
      <c r="I89" s="2">
        <v>630000</v>
      </c>
      <c r="L89" s="1" t="s">
        <v>74</v>
      </c>
      <c r="M89" s="1">
        <v>1000</v>
      </c>
      <c r="N89" s="1" t="s">
        <v>206</v>
      </c>
      <c r="P89" s="11">
        <v>2200</v>
      </c>
      <c r="Q89" s="1" t="s">
        <v>207</v>
      </c>
      <c r="T89" s="1" t="s">
        <v>212</v>
      </c>
      <c r="U89" s="1" t="s">
        <v>189</v>
      </c>
      <c r="X89" s="4">
        <f>Y89*3</f>
        <v>2700</v>
      </c>
      <c r="Y89" s="3">
        <v>900</v>
      </c>
    </row>
    <row r="90" spans="1:20" s="18" customFormat="1" ht="15" customHeight="1">
      <c r="A90" s="18" t="s">
        <v>647</v>
      </c>
      <c r="D90" s="3" t="s">
        <v>157</v>
      </c>
      <c r="E90" s="18" t="s">
        <v>648</v>
      </c>
      <c r="F90" s="18" t="s">
        <v>649</v>
      </c>
      <c r="I90" s="18" t="s">
        <v>650</v>
      </c>
      <c r="M90" s="18">
        <v>295</v>
      </c>
      <c r="Q90" s="18" t="s">
        <v>651</v>
      </c>
      <c r="T90" s="18" t="s">
        <v>652</v>
      </c>
    </row>
    <row r="91" spans="1:20" s="18" customFormat="1" ht="15" customHeight="1">
      <c r="A91" s="18" t="s">
        <v>653</v>
      </c>
      <c r="D91" s="3" t="s">
        <v>157</v>
      </c>
      <c r="E91" s="18" t="s">
        <v>648</v>
      </c>
      <c r="F91" s="18" t="s">
        <v>210</v>
      </c>
      <c r="I91" s="18" t="s">
        <v>654</v>
      </c>
      <c r="M91" s="18">
        <v>300</v>
      </c>
      <c r="Q91" s="18" t="s">
        <v>655</v>
      </c>
      <c r="T91" s="18">
        <v>16</v>
      </c>
    </row>
    <row r="92" spans="1:74" ht="15" customHeight="1">
      <c r="A92" s="1" t="s">
        <v>27</v>
      </c>
      <c r="B92" s="1" t="s">
        <v>28</v>
      </c>
      <c r="C92" s="1" t="s">
        <v>28</v>
      </c>
      <c r="D92" s="1" t="s">
        <v>29</v>
      </c>
      <c r="E92" s="1" t="s">
        <v>30</v>
      </c>
      <c r="F92" s="1" t="s">
        <v>31</v>
      </c>
      <c r="G92" s="1" t="s">
        <v>32</v>
      </c>
      <c r="H92" s="1" t="s">
        <v>33</v>
      </c>
      <c r="I92" s="1" t="s">
        <v>34</v>
      </c>
      <c r="J92" s="1" t="s">
        <v>35</v>
      </c>
      <c r="K92" s="1" t="s">
        <v>36</v>
      </c>
      <c r="L92" s="1" t="s">
        <v>74</v>
      </c>
      <c r="M92" s="1">
        <v>110</v>
      </c>
      <c r="N92" s="1" t="s">
        <v>37</v>
      </c>
      <c r="O92" s="1" t="s">
        <v>38</v>
      </c>
      <c r="P92" s="1">
        <v>1250</v>
      </c>
      <c r="Q92" s="1" t="s">
        <v>57</v>
      </c>
      <c r="R92" s="1" t="s">
        <v>58</v>
      </c>
      <c r="S92" s="1" t="s">
        <v>39</v>
      </c>
      <c r="T92" s="1" t="s">
        <v>40</v>
      </c>
      <c r="U92" s="1" t="s">
        <v>41</v>
      </c>
      <c r="V92" s="1" t="s">
        <v>42</v>
      </c>
      <c r="X92" s="1">
        <v>110</v>
      </c>
      <c r="Y92" s="1">
        <v>238</v>
      </c>
      <c r="AB92" s="1">
        <v>67</v>
      </c>
      <c r="AC92" s="1">
        <v>1250</v>
      </c>
      <c r="AD92" s="1">
        <v>57</v>
      </c>
      <c r="AE92" s="1">
        <v>1250</v>
      </c>
      <c r="AF92" s="1">
        <v>6000</v>
      </c>
      <c r="AG92" s="1" t="s">
        <v>43</v>
      </c>
      <c r="AH92" s="1">
        <v>5</v>
      </c>
      <c r="AI92" s="1" t="s">
        <v>44</v>
      </c>
      <c r="AJ92" s="1" t="s">
        <v>45</v>
      </c>
      <c r="AK92" s="1" t="s">
        <v>45</v>
      </c>
      <c r="AL92" s="1" t="s">
        <v>45</v>
      </c>
      <c r="AM92" s="1" t="s">
        <v>45</v>
      </c>
      <c r="AN92" s="1" t="s">
        <v>45</v>
      </c>
      <c r="AO92" s="1" t="s">
        <v>45</v>
      </c>
      <c r="AR92" s="1" t="s">
        <v>45</v>
      </c>
      <c r="AS92" s="1" t="s">
        <v>45</v>
      </c>
      <c r="AT92" s="1" t="s">
        <v>45</v>
      </c>
      <c r="AV92" s="1" t="s">
        <v>45</v>
      </c>
      <c r="BC92" s="1" t="s">
        <v>46</v>
      </c>
      <c r="BD92" s="1" t="s">
        <v>47</v>
      </c>
      <c r="BE92" s="1" t="s">
        <v>48</v>
      </c>
      <c r="BH92" s="1" t="s">
        <v>49</v>
      </c>
      <c r="BI92" s="1" t="s">
        <v>50</v>
      </c>
      <c r="BJ92" s="1" t="s">
        <v>51</v>
      </c>
      <c r="BK92" s="1" t="s">
        <v>52</v>
      </c>
      <c r="BL92" s="5" t="s">
        <v>60</v>
      </c>
      <c r="BM92" s="1" t="s">
        <v>53</v>
      </c>
      <c r="BN92" s="1" t="s">
        <v>54</v>
      </c>
      <c r="BO92" s="1" t="s">
        <v>55</v>
      </c>
      <c r="BS92" s="1" t="s">
        <v>61</v>
      </c>
      <c r="BT92" s="1" t="s">
        <v>56</v>
      </c>
      <c r="BU92" s="1" t="s">
        <v>59</v>
      </c>
      <c r="BV92" s="1" t="s">
        <v>62</v>
      </c>
    </row>
    <row r="93" spans="1:58" ht="15" customHeight="1">
      <c r="A93" s="1" t="s">
        <v>106</v>
      </c>
      <c r="B93" s="1" t="s">
        <v>28</v>
      </c>
      <c r="C93" s="1" t="s">
        <v>28</v>
      </c>
      <c r="D93" s="1" t="s">
        <v>29</v>
      </c>
      <c r="E93" s="1" t="s">
        <v>107</v>
      </c>
      <c r="F93" s="1" t="s">
        <v>108</v>
      </c>
      <c r="G93" s="1" t="s">
        <v>109</v>
      </c>
      <c r="H93" s="1" t="s">
        <v>110</v>
      </c>
      <c r="I93" s="1" t="s">
        <v>111</v>
      </c>
      <c r="J93" s="1" t="s">
        <v>35</v>
      </c>
      <c r="K93" s="1" t="s">
        <v>36</v>
      </c>
      <c r="L93" s="1" t="s">
        <v>74</v>
      </c>
      <c r="M93" s="1" t="s">
        <v>112</v>
      </c>
      <c r="N93" s="1" t="s">
        <v>113</v>
      </c>
      <c r="O93" s="1" t="s">
        <v>114</v>
      </c>
      <c r="P93" s="1" t="s">
        <v>115</v>
      </c>
      <c r="Q93" s="1" t="s">
        <v>442</v>
      </c>
      <c r="R93" s="1" t="s">
        <v>443</v>
      </c>
      <c r="S93" s="1" t="s">
        <v>116</v>
      </c>
      <c r="Y93" s="1">
        <v>200</v>
      </c>
      <c r="AE93" s="1">
        <v>800</v>
      </c>
      <c r="AG93" s="1" t="s">
        <v>117</v>
      </c>
      <c r="AI93" s="1" t="s">
        <v>118</v>
      </c>
      <c r="AK93" s="1" t="s">
        <v>45</v>
      </c>
      <c r="AL93" s="1" t="s">
        <v>45</v>
      </c>
      <c r="AN93" s="1" t="s">
        <v>45</v>
      </c>
      <c r="AO93" s="1" t="s">
        <v>45</v>
      </c>
      <c r="AR93" s="1" t="s">
        <v>45</v>
      </c>
      <c r="AT93" s="1" t="s">
        <v>45</v>
      </c>
      <c r="BB93" s="1" t="s">
        <v>119</v>
      </c>
      <c r="BE93" s="1" t="s">
        <v>120</v>
      </c>
      <c r="BF93" s="1" t="s">
        <v>121</v>
      </c>
    </row>
    <row r="94" spans="1:74" s="12" customFormat="1" ht="15" customHeight="1">
      <c r="A94" s="12" t="s">
        <v>507</v>
      </c>
      <c r="B94" s="12" t="s">
        <v>28</v>
      </c>
      <c r="C94" s="12" t="s">
        <v>508</v>
      </c>
      <c r="D94" s="12" t="s">
        <v>29</v>
      </c>
      <c r="E94" s="12" t="s">
        <v>107</v>
      </c>
      <c r="F94" s="12" t="s">
        <v>509</v>
      </c>
      <c r="G94" s="12" t="s">
        <v>510</v>
      </c>
      <c r="H94" s="12" t="s">
        <v>511</v>
      </c>
      <c r="I94" s="12">
        <v>14.9</v>
      </c>
      <c r="J94" s="12" t="s">
        <v>35</v>
      </c>
      <c r="K94" s="12" t="s">
        <v>36</v>
      </c>
      <c r="L94" s="12" t="s">
        <v>74</v>
      </c>
      <c r="M94" s="12">
        <v>79</v>
      </c>
      <c r="N94" s="12" t="s">
        <v>131</v>
      </c>
      <c r="O94" s="12" t="s">
        <v>512</v>
      </c>
      <c r="P94" s="12">
        <v>1.5</v>
      </c>
      <c r="Q94" s="13" t="s">
        <v>513</v>
      </c>
      <c r="R94" s="13" t="s">
        <v>514</v>
      </c>
      <c r="S94" s="12" t="s">
        <v>116</v>
      </c>
      <c r="T94" s="12" t="s">
        <v>515</v>
      </c>
      <c r="U94" s="12" t="s">
        <v>41</v>
      </c>
      <c r="V94" s="12" t="s">
        <v>136</v>
      </c>
      <c r="W94" s="12" t="s">
        <v>516</v>
      </c>
      <c r="X94" s="12">
        <v>79</v>
      </c>
      <c r="Y94" s="12">
        <v>74</v>
      </c>
      <c r="Z94" s="12">
        <v>55.7</v>
      </c>
      <c r="AB94" s="12">
        <v>18.2</v>
      </c>
      <c r="AC94" s="12">
        <v>1.5</v>
      </c>
      <c r="AF94" s="12">
        <v>325</v>
      </c>
      <c r="AG94" s="12" t="s">
        <v>90</v>
      </c>
      <c r="AH94" s="12">
        <v>2</v>
      </c>
      <c r="AI94" s="12" t="s">
        <v>118</v>
      </c>
      <c r="AK94" s="12">
        <v>1</v>
      </c>
      <c r="AL94" s="12">
        <v>1</v>
      </c>
      <c r="AN94" s="12">
        <v>1</v>
      </c>
      <c r="AO94" s="12">
        <v>1</v>
      </c>
      <c r="AR94" s="12">
        <v>1</v>
      </c>
      <c r="AT94" s="12">
        <v>1</v>
      </c>
      <c r="BC94" s="12" t="s">
        <v>517</v>
      </c>
      <c r="BD94" s="12" t="s">
        <v>518</v>
      </c>
      <c r="BE94" s="12" t="s">
        <v>519</v>
      </c>
      <c r="BH94" s="12" t="s">
        <v>520</v>
      </c>
      <c r="BI94" s="12" t="s">
        <v>521</v>
      </c>
      <c r="BJ94" s="12" t="s">
        <v>51</v>
      </c>
      <c r="BK94" s="12" t="s">
        <v>522</v>
      </c>
      <c r="BL94" s="12" t="s">
        <v>523</v>
      </c>
      <c r="BM94" s="12" t="s">
        <v>53</v>
      </c>
      <c r="BN94" s="12" t="s">
        <v>54</v>
      </c>
      <c r="BS94" s="12" t="s">
        <v>524</v>
      </c>
      <c r="BT94" s="12" t="s">
        <v>525</v>
      </c>
      <c r="BU94" s="12" t="s">
        <v>526</v>
      </c>
      <c r="BV94" s="13" t="s">
        <v>527</v>
      </c>
    </row>
    <row r="95" spans="1:20" ht="15" customHeight="1">
      <c r="A95" s="12" t="s">
        <v>553</v>
      </c>
      <c r="C95" s="14" t="s">
        <v>554</v>
      </c>
      <c r="D95" s="1" t="s">
        <v>29</v>
      </c>
      <c r="E95" s="1" t="s">
        <v>30</v>
      </c>
      <c r="G95" s="14">
        <v>36.4</v>
      </c>
      <c r="H95" s="14">
        <v>25.4</v>
      </c>
      <c r="I95" s="15" t="s">
        <v>555</v>
      </c>
      <c r="M95" s="12">
        <v>27</v>
      </c>
      <c r="Q95" s="12" t="s">
        <v>542</v>
      </c>
      <c r="T95" s="12">
        <v>10</v>
      </c>
    </row>
    <row r="96" spans="1:20" ht="15" customHeight="1">
      <c r="A96" s="12" t="s">
        <v>556</v>
      </c>
      <c r="C96" s="14" t="s">
        <v>557</v>
      </c>
      <c r="D96" s="1" t="s">
        <v>29</v>
      </c>
      <c r="E96" s="1" t="s">
        <v>107</v>
      </c>
      <c r="G96" s="14">
        <v>40.83</v>
      </c>
      <c r="H96" s="14">
        <v>14.14</v>
      </c>
      <c r="I96" s="15">
        <v>35000</v>
      </c>
      <c r="M96" s="12">
        <v>150</v>
      </c>
      <c r="Q96" s="12" t="s">
        <v>534</v>
      </c>
      <c r="T96" s="12">
        <v>13</v>
      </c>
    </row>
    <row r="97" spans="1:20" ht="15" customHeight="1">
      <c r="A97" s="12" t="s">
        <v>558</v>
      </c>
      <c r="C97" s="14" t="s">
        <v>536</v>
      </c>
      <c r="D97" s="1" t="s">
        <v>29</v>
      </c>
      <c r="E97" s="1" t="s">
        <v>107</v>
      </c>
      <c r="G97" s="14">
        <v>41.3</v>
      </c>
      <c r="H97" s="14">
        <v>13.93</v>
      </c>
      <c r="I97" s="15">
        <v>385000</v>
      </c>
      <c r="M97" s="12" t="s">
        <v>559</v>
      </c>
      <c r="Q97" s="12" t="s">
        <v>542</v>
      </c>
      <c r="T97" s="12">
        <v>6</v>
      </c>
    </row>
    <row r="98" spans="1:25" s="3" customFormat="1" ht="15" customHeight="1">
      <c r="A98" s="3" t="s">
        <v>487</v>
      </c>
      <c r="B98" s="3" t="s">
        <v>28</v>
      </c>
      <c r="D98" s="3" t="s">
        <v>456</v>
      </c>
      <c r="E98" s="3" t="s">
        <v>488</v>
      </c>
      <c r="F98" s="3" t="s">
        <v>470</v>
      </c>
      <c r="I98" s="3">
        <v>0.79</v>
      </c>
      <c r="M98" s="3">
        <v>820</v>
      </c>
      <c r="N98" s="3" t="s">
        <v>471</v>
      </c>
      <c r="P98" s="11">
        <v>2400</v>
      </c>
      <c r="Q98" s="3" t="s">
        <v>501</v>
      </c>
      <c r="T98" s="3" t="s">
        <v>459</v>
      </c>
      <c r="X98" s="4">
        <f>Y98*(3/2)</f>
        <v>1200</v>
      </c>
      <c r="Y98" s="3">
        <v>800</v>
      </c>
    </row>
    <row r="99" spans="1:25" s="3" customFormat="1" ht="15" customHeight="1">
      <c r="A99" s="3" t="s">
        <v>491</v>
      </c>
      <c r="B99" s="3" t="s">
        <v>28</v>
      </c>
      <c r="D99" s="3" t="s">
        <v>456</v>
      </c>
      <c r="E99" s="3" t="s">
        <v>488</v>
      </c>
      <c r="F99" s="3" t="s">
        <v>457</v>
      </c>
      <c r="I99" s="3">
        <v>0.074</v>
      </c>
      <c r="M99" s="11">
        <v>2800</v>
      </c>
      <c r="N99" s="3" t="s">
        <v>458</v>
      </c>
      <c r="P99" s="11">
        <v>2400</v>
      </c>
      <c r="Q99" s="3" t="s">
        <v>503</v>
      </c>
      <c r="T99" s="3" t="s">
        <v>459</v>
      </c>
      <c r="X99" s="4">
        <f>Y99</f>
        <v>2700</v>
      </c>
      <c r="Y99" s="11">
        <v>2700</v>
      </c>
    </row>
    <row r="100" spans="1:20" ht="15" customHeight="1">
      <c r="A100" s="12" t="s">
        <v>560</v>
      </c>
      <c r="C100" s="14" t="s">
        <v>561</v>
      </c>
      <c r="D100" s="3" t="s">
        <v>456</v>
      </c>
      <c r="G100" s="14" t="s">
        <v>562</v>
      </c>
      <c r="H100" s="14">
        <v>100.18</v>
      </c>
      <c r="I100" s="15" t="s">
        <v>563</v>
      </c>
      <c r="M100" s="12">
        <v>50</v>
      </c>
      <c r="Q100" s="12" t="s">
        <v>534</v>
      </c>
      <c r="T100" s="12">
        <v>17</v>
      </c>
    </row>
    <row r="101" spans="1:20" ht="15" customHeight="1">
      <c r="A101" s="12" t="s">
        <v>564</v>
      </c>
      <c r="C101" s="14" t="s">
        <v>565</v>
      </c>
      <c r="D101" s="3" t="s">
        <v>456</v>
      </c>
      <c r="E101" s="1" t="s">
        <v>488</v>
      </c>
      <c r="G101" s="14" t="s">
        <v>566</v>
      </c>
      <c r="H101" s="14">
        <v>118</v>
      </c>
      <c r="I101" s="12" t="s">
        <v>567</v>
      </c>
      <c r="M101" s="12">
        <v>94</v>
      </c>
      <c r="Q101" s="12" t="s">
        <v>534</v>
      </c>
      <c r="T101" s="12">
        <v>6</v>
      </c>
    </row>
    <row r="102" spans="1:20" ht="15" customHeight="1">
      <c r="A102" s="12" t="s">
        <v>568</v>
      </c>
      <c r="C102" s="14" t="s">
        <v>536</v>
      </c>
      <c r="D102" s="12" t="s">
        <v>569</v>
      </c>
      <c r="E102" s="1" t="s">
        <v>570</v>
      </c>
      <c r="G102" s="14">
        <v>35.9</v>
      </c>
      <c r="H102" s="14">
        <v>137.48</v>
      </c>
      <c r="I102" s="12" t="s">
        <v>571</v>
      </c>
      <c r="M102" s="12">
        <v>13</v>
      </c>
      <c r="Q102" s="12" t="s">
        <v>542</v>
      </c>
      <c r="T102" s="12">
        <v>5</v>
      </c>
    </row>
    <row r="103" spans="1:20" ht="15" customHeight="1">
      <c r="A103" s="12" t="s">
        <v>572</v>
      </c>
      <c r="C103" s="14" t="s">
        <v>557</v>
      </c>
      <c r="D103" s="12" t="s">
        <v>569</v>
      </c>
      <c r="E103" s="1" t="s">
        <v>570</v>
      </c>
      <c r="G103" s="14">
        <v>31.2</v>
      </c>
      <c r="H103" s="14">
        <v>130.55</v>
      </c>
      <c r="I103" s="12" t="s">
        <v>573</v>
      </c>
      <c r="M103" s="12">
        <v>20</v>
      </c>
      <c r="Q103" s="12" t="s">
        <v>534</v>
      </c>
      <c r="T103" s="12">
        <v>20</v>
      </c>
    </row>
    <row r="104" spans="1:20" ht="15" customHeight="1">
      <c r="A104" s="12" t="s">
        <v>574</v>
      </c>
      <c r="C104" s="14" t="s">
        <v>575</v>
      </c>
      <c r="D104" s="12" t="s">
        <v>569</v>
      </c>
      <c r="E104" s="1" t="s">
        <v>570</v>
      </c>
      <c r="G104" s="14">
        <v>32.03</v>
      </c>
      <c r="H104" s="14">
        <v>130.82</v>
      </c>
      <c r="I104" s="15">
        <v>12000</v>
      </c>
      <c r="M104" s="12">
        <v>40</v>
      </c>
      <c r="Q104" s="12" t="s">
        <v>534</v>
      </c>
      <c r="T104" s="12">
        <v>13</v>
      </c>
    </row>
    <row r="105" spans="1:20" ht="15" customHeight="1">
      <c r="A105" s="12" t="s">
        <v>576</v>
      </c>
      <c r="C105" s="14" t="s">
        <v>191</v>
      </c>
      <c r="D105" s="12" t="s">
        <v>569</v>
      </c>
      <c r="E105" s="1" t="s">
        <v>570</v>
      </c>
      <c r="G105" s="14">
        <v>43.55</v>
      </c>
      <c r="H105" s="14">
        <v>144.43</v>
      </c>
      <c r="I105" s="15">
        <v>7000</v>
      </c>
      <c r="M105" s="12">
        <v>52</v>
      </c>
      <c r="Q105" s="12" t="s">
        <v>534</v>
      </c>
      <c r="T105" s="12">
        <v>6</v>
      </c>
    </row>
    <row r="106" spans="1:20" ht="15" customHeight="1">
      <c r="A106" s="12" t="s">
        <v>577</v>
      </c>
      <c r="C106" s="14" t="s">
        <v>557</v>
      </c>
      <c r="D106" s="12" t="s">
        <v>569</v>
      </c>
      <c r="E106" s="1" t="s">
        <v>570</v>
      </c>
      <c r="G106" s="14">
        <v>31.58</v>
      </c>
      <c r="H106" s="14">
        <v>130.67</v>
      </c>
      <c r="I106" s="15">
        <v>22000</v>
      </c>
      <c r="M106" s="12">
        <v>60</v>
      </c>
      <c r="Q106" s="12" t="s">
        <v>534</v>
      </c>
      <c r="T106" s="12">
        <v>20</v>
      </c>
    </row>
    <row r="107" spans="1:20" ht="15" customHeight="1">
      <c r="A107" s="12" t="s">
        <v>578</v>
      </c>
      <c r="C107" s="14" t="s">
        <v>191</v>
      </c>
      <c r="D107" s="12" t="s">
        <v>569</v>
      </c>
      <c r="E107" s="1" t="s">
        <v>570</v>
      </c>
      <c r="G107" s="14">
        <v>43.38</v>
      </c>
      <c r="H107" s="14">
        <v>144.02</v>
      </c>
      <c r="I107" s="12" t="s">
        <v>579</v>
      </c>
      <c r="M107" s="12">
        <v>60</v>
      </c>
      <c r="Q107" s="12" t="s">
        <v>534</v>
      </c>
      <c r="T107" s="12">
        <v>19</v>
      </c>
    </row>
    <row r="108" spans="1:20" ht="15" customHeight="1">
      <c r="A108" s="12" t="s">
        <v>580</v>
      </c>
      <c r="C108" s="14" t="s">
        <v>191</v>
      </c>
      <c r="D108" s="12" t="s">
        <v>569</v>
      </c>
      <c r="E108" s="1" t="s">
        <v>570</v>
      </c>
      <c r="G108" s="14">
        <v>42.68</v>
      </c>
      <c r="H108" s="14">
        <v>141.38</v>
      </c>
      <c r="I108" s="12" t="s">
        <v>581</v>
      </c>
      <c r="M108" s="12">
        <v>74</v>
      </c>
      <c r="Q108" s="12" t="s">
        <v>534</v>
      </c>
      <c r="T108" s="12">
        <v>14</v>
      </c>
    </row>
    <row r="109" spans="1:20" ht="15" customHeight="1">
      <c r="A109" s="12" t="s">
        <v>582</v>
      </c>
      <c r="C109" s="14" t="s">
        <v>583</v>
      </c>
      <c r="D109" s="12" t="s">
        <v>569</v>
      </c>
      <c r="E109" s="1" t="s">
        <v>570</v>
      </c>
      <c r="G109" s="14">
        <v>32.88</v>
      </c>
      <c r="H109" s="14">
        <v>131.1</v>
      </c>
      <c r="I109" s="15">
        <v>29000</v>
      </c>
      <c r="M109" s="12">
        <v>80</v>
      </c>
      <c r="Q109" s="12" t="s">
        <v>542</v>
      </c>
      <c r="T109" s="12">
        <v>21</v>
      </c>
    </row>
    <row r="110" spans="1:20" ht="15" customHeight="1">
      <c r="A110" s="12" t="s">
        <v>584</v>
      </c>
      <c r="C110" s="14" t="s">
        <v>585</v>
      </c>
      <c r="D110" s="12" t="s">
        <v>569</v>
      </c>
      <c r="E110" s="1" t="s">
        <v>570</v>
      </c>
      <c r="G110" s="14">
        <v>30.78</v>
      </c>
      <c r="H110" s="14">
        <v>130.28</v>
      </c>
      <c r="I110" s="15">
        <v>6300</v>
      </c>
      <c r="M110" s="12">
        <v>150</v>
      </c>
      <c r="Q110" s="12" t="s">
        <v>534</v>
      </c>
      <c r="T110" s="12">
        <v>19</v>
      </c>
    </row>
    <row r="111" spans="1:17" s="18" customFormat="1" ht="15" customHeight="1">
      <c r="A111" s="18" t="s">
        <v>632</v>
      </c>
      <c r="D111" s="12" t="s">
        <v>569</v>
      </c>
      <c r="E111" s="18" t="s">
        <v>570</v>
      </c>
      <c r="F111" s="18" t="s">
        <v>633</v>
      </c>
      <c r="I111" s="18" t="s">
        <v>634</v>
      </c>
      <c r="M111" s="18" t="s">
        <v>635</v>
      </c>
      <c r="Q111" s="18" t="s">
        <v>636</v>
      </c>
    </row>
    <row r="112" spans="1:5" s="18" customFormat="1" ht="15" customHeight="1">
      <c r="A112" s="18" t="s">
        <v>661</v>
      </c>
      <c r="D112" s="12" t="s">
        <v>569</v>
      </c>
      <c r="E112" s="18" t="s">
        <v>570</v>
      </c>
    </row>
    <row r="113" spans="1:20" ht="15" customHeight="1">
      <c r="A113" s="12" t="s">
        <v>586</v>
      </c>
      <c r="C113" s="12" t="s">
        <v>587</v>
      </c>
      <c r="D113" s="12" t="s">
        <v>588</v>
      </c>
      <c r="E113" s="1" t="s">
        <v>589</v>
      </c>
      <c r="G113" s="14">
        <v>51.83</v>
      </c>
      <c r="H113" s="14">
        <v>157.52</v>
      </c>
      <c r="I113" s="13" t="s">
        <v>590</v>
      </c>
      <c r="M113" s="13">
        <v>19</v>
      </c>
      <c r="Q113" s="12" t="s">
        <v>591</v>
      </c>
      <c r="T113" s="12">
        <v>5</v>
      </c>
    </row>
    <row r="114" spans="1:20" ht="15" customHeight="1">
      <c r="A114" s="12" t="s">
        <v>592</v>
      </c>
      <c r="C114" s="12" t="s">
        <v>191</v>
      </c>
      <c r="D114" s="12" t="s">
        <v>588</v>
      </c>
      <c r="E114" s="1" t="s">
        <v>589</v>
      </c>
      <c r="G114" s="14">
        <v>52.45</v>
      </c>
      <c r="H114" s="14">
        <v>158.12</v>
      </c>
      <c r="I114" s="13" t="s">
        <v>593</v>
      </c>
      <c r="M114" s="13">
        <v>169</v>
      </c>
      <c r="Q114" s="12" t="s">
        <v>534</v>
      </c>
      <c r="T114" s="12">
        <v>12</v>
      </c>
    </row>
    <row r="115" spans="1:20" ht="15" customHeight="1">
      <c r="A115" s="12" t="s">
        <v>594</v>
      </c>
      <c r="C115" s="12" t="s">
        <v>587</v>
      </c>
      <c r="D115" s="12" t="s">
        <v>588</v>
      </c>
      <c r="E115" s="1" t="s">
        <v>589</v>
      </c>
      <c r="G115" s="14">
        <v>52.43</v>
      </c>
      <c r="H115" s="14">
        <v>157.45</v>
      </c>
      <c r="I115" s="13">
        <v>22000</v>
      </c>
      <c r="M115" s="13">
        <v>169</v>
      </c>
      <c r="Q115" s="12" t="s">
        <v>534</v>
      </c>
      <c r="T115" s="12">
        <v>11</v>
      </c>
    </row>
    <row r="116" spans="1:5" s="18" customFormat="1" ht="15" customHeight="1">
      <c r="A116" s="18" t="s">
        <v>630</v>
      </c>
      <c r="D116" s="12" t="s">
        <v>588</v>
      </c>
      <c r="E116" s="18" t="s">
        <v>631</v>
      </c>
    </row>
    <row r="117" spans="1:20" ht="15" customHeight="1">
      <c r="A117" s="12" t="s">
        <v>595</v>
      </c>
      <c r="C117" s="14" t="s">
        <v>536</v>
      </c>
      <c r="D117" s="12" t="s">
        <v>596</v>
      </c>
      <c r="G117" s="14" t="s">
        <v>597</v>
      </c>
      <c r="H117" s="14">
        <v>150.11</v>
      </c>
      <c r="I117" s="12" t="s">
        <v>598</v>
      </c>
      <c r="M117" s="12">
        <v>75</v>
      </c>
      <c r="Q117" s="12" t="s">
        <v>542</v>
      </c>
      <c r="T117" s="12">
        <v>12</v>
      </c>
    </row>
    <row r="118" spans="1:20" ht="15" customHeight="1">
      <c r="A118" s="12" t="s">
        <v>599</v>
      </c>
      <c r="C118" s="14" t="s">
        <v>600</v>
      </c>
      <c r="D118" s="12" t="s">
        <v>596</v>
      </c>
      <c r="E118" s="1" t="s">
        <v>601</v>
      </c>
      <c r="G118" s="14" t="s">
        <v>602</v>
      </c>
      <c r="H118" s="14">
        <v>152.2</v>
      </c>
      <c r="I118" s="15">
        <v>1400</v>
      </c>
      <c r="M118" s="12" t="s">
        <v>603</v>
      </c>
      <c r="Q118" s="12" t="s">
        <v>534</v>
      </c>
      <c r="T118" s="12">
        <v>12</v>
      </c>
    </row>
    <row r="119" spans="1:20" ht="15" customHeight="1">
      <c r="A119" s="12" t="s">
        <v>604</v>
      </c>
      <c r="C119" s="12" t="s">
        <v>536</v>
      </c>
      <c r="D119" s="12" t="s">
        <v>605</v>
      </c>
      <c r="G119" s="14">
        <v>11.92</v>
      </c>
      <c r="H119" s="14" t="s">
        <v>606</v>
      </c>
      <c r="I119" s="15">
        <v>23000</v>
      </c>
      <c r="M119" s="13">
        <v>11</v>
      </c>
      <c r="Q119" s="12" t="s">
        <v>542</v>
      </c>
      <c r="T119" s="12">
        <v>7</v>
      </c>
    </row>
    <row r="120" spans="1:20" ht="15" customHeight="1">
      <c r="A120" s="12" t="s">
        <v>604</v>
      </c>
      <c r="C120" s="12" t="s">
        <v>536</v>
      </c>
      <c r="D120" s="12" t="s">
        <v>605</v>
      </c>
      <c r="G120" s="14">
        <v>11.92</v>
      </c>
      <c r="H120" s="14" t="s">
        <v>606</v>
      </c>
      <c r="I120" s="15">
        <v>21000</v>
      </c>
      <c r="M120" s="13">
        <v>11</v>
      </c>
      <c r="Q120" s="12" t="s">
        <v>542</v>
      </c>
      <c r="T120" s="12"/>
    </row>
    <row r="121" spans="1:20" ht="15" customHeight="1">
      <c r="A121" s="12" t="s">
        <v>607</v>
      </c>
      <c r="C121" s="12" t="s">
        <v>191</v>
      </c>
      <c r="D121" s="12" t="s">
        <v>605</v>
      </c>
      <c r="G121" s="14">
        <v>14.59</v>
      </c>
      <c r="H121" s="14" t="s">
        <v>608</v>
      </c>
      <c r="I121" s="15">
        <v>84000</v>
      </c>
      <c r="M121" s="13">
        <v>250</v>
      </c>
      <c r="Q121" s="12" t="s">
        <v>534</v>
      </c>
      <c r="T121" s="12">
        <v>19</v>
      </c>
    </row>
    <row r="122" spans="1:20" ht="15" customHeight="1">
      <c r="A122" s="12" t="s">
        <v>609</v>
      </c>
      <c r="C122" s="12" t="s">
        <v>610</v>
      </c>
      <c r="D122" s="12" t="s">
        <v>605</v>
      </c>
      <c r="G122" s="14">
        <v>13.67</v>
      </c>
      <c r="H122" s="14" t="s">
        <v>611</v>
      </c>
      <c r="I122" s="13" t="s">
        <v>612</v>
      </c>
      <c r="M122" s="16" t="s">
        <v>613</v>
      </c>
      <c r="Q122" s="12" t="s">
        <v>542</v>
      </c>
      <c r="T122" s="12">
        <v>9</v>
      </c>
    </row>
    <row r="123" spans="1:17" s="18" customFormat="1" ht="15" customHeight="1">
      <c r="A123" s="18" t="s">
        <v>662</v>
      </c>
      <c r="D123" s="12" t="s">
        <v>605</v>
      </c>
      <c r="E123" s="18" t="s">
        <v>663</v>
      </c>
      <c r="I123" s="18" t="s">
        <v>664</v>
      </c>
      <c r="M123" s="18">
        <v>420</v>
      </c>
      <c r="Q123" s="18" t="s">
        <v>665</v>
      </c>
    </row>
    <row r="124" spans="1:20" ht="15" customHeight="1">
      <c r="A124" s="12" t="s">
        <v>628</v>
      </c>
      <c r="C124" s="12"/>
      <c r="D124" s="12" t="s">
        <v>605</v>
      </c>
      <c r="E124" s="19" t="s">
        <v>680</v>
      </c>
      <c r="G124" s="14">
        <v>20.7</v>
      </c>
      <c r="H124" s="14" t="s">
        <v>629</v>
      </c>
      <c r="I124" s="15">
        <v>95000</v>
      </c>
      <c r="M124" s="12">
        <v>20</v>
      </c>
      <c r="Q124" s="17" t="s">
        <v>534</v>
      </c>
      <c r="T124" s="12">
        <v>12</v>
      </c>
    </row>
    <row r="125" spans="1:25" s="3" customFormat="1" ht="15" customHeight="1">
      <c r="A125" s="3" t="s">
        <v>490</v>
      </c>
      <c r="B125" s="3" t="s">
        <v>28</v>
      </c>
      <c r="D125" s="3" t="s">
        <v>476</v>
      </c>
      <c r="E125" s="3" t="s">
        <v>489</v>
      </c>
      <c r="F125" s="3" t="s">
        <v>477</v>
      </c>
      <c r="I125" s="3">
        <v>0.0265</v>
      </c>
      <c r="M125" s="11">
        <v>1170</v>
      </c>
      <c r="N125" s="3" t="s">
        <v>458</v>
      </c>
      <c r="P125" s="11">
        <v>1100</v>
      </c>
      <c r="Q125" s="3" t="s">
        <v>502</v>
      </c>
      <c r="T125" s="3" t="s">
        <v>478</v>
      </c>
      <c r="X125" s="4">
        <f>Y125</f>
        <v>530</v>
      </c>
      <c r="Y125" s="3">
        <v>530</v>
      </c>
    </row>
    <row r="126" spans="1:20" ht="15" customHeight="1">
      <c r="A126" s="12" t="s">
        <v>490</v>
      </c>
      <c r="C126" s="14" t="s">
        <v>557</v>
      </c>
      <c r="D126" s="12" t="s">
        <v>614</v>
      </c>
      <c r="E126" s="1" t="s">
        <v>489</v>
      </c>
      <c r="G126" s="14" t="s">
        <v>615</v>
      </c>
      <c r="H126" s="14">
        <v>176.12</v>
      </c>
      <c r="I126" s="12" t="s">
        <v>616</v>
      </c>
      <c r="M126" s="12">
        <v>90</v>
      </c>
      <c r="Q126" s="12" t="s">
        <v>542</v>
      </c>
      <c r="T126" s="12">
        <v>35</v>
      </c>
    </row>
    <row r="127" spans="1:20" ht="15" customHeight="1">
      <c r="A127" s="12" t="s">
        <v>617</v>
      </c>
      <c r="C127" s="12"/>
      <c r="D127" s="12" t="s">
        <v>614</v>
      </c>
      <c r="E127" s="1" t="s">
        <v>489</v>
      </c>
      <c r="G127" s="14" t="s">
        <v>618</v>
      </c>
      <c r="H127" s="14">
        <v>176.05</v>
      </c>
      <c r="I127" s="12" t="s">
        <v>619</v>
      </c>
      <c r="M127" s="12">
        <v>140</v>
      </c>
      <c r="Q127" s="17" t="s">
        <v>534</v>
      </c>
      <c r="T127" s="12">
        <v>50</v>
      </c>
    </row>
    <row r="128" spans="1:20" ht="15" customHeight="1">
      <c r="A128" s="12" t="s">
        <v>620</v>
      </c>
      <c r="C128" s="14" t="s">
        <v>557</v>
      </c>
      <c r="D128" s="12" t="s">
        <v>614</v>
      </c>
      <c r="E128" s="1" t="s">
        <v>489</v>
      </c>
      <c r="G128" s="14" t="s">
        <v>621</v>
      </c>
      <c r="H128" s="14">
        <v>176.25</v>
      </c>
      <c r="I128" s="15">
        <v>140000</v>
      </c>
      <c r="M128" s="12">
        <v>200</v>
      </c>
      <c r="Q128" s="12" t="s">
        <v>534</v>
      </c>
      <c r="T128" s="12">
        <v>15</v>
      </c>
    </row>
    <row r="129" spans="1:20" ht="15" customHeight="1">
      <c r="A129" s="12" t="s">
        <v>622</v>
      </c>
      <c r="C129" s="14" t="s">
        <v>191</v>
      </c>
      <c r="D129" s="12" t="s">
        <v>614</v>
      </c>
      <c r="E129" s="1" t="s">
        <v>489</v>
      </c>
      <c r="G129" s="14" t="s">
        <v>623</v>
      </c>
      <c r="H129" s="14">
        <v>176.51</v>
      </c>
      <c r="I129" s="12"/>
      <c r="M129" s="12">
        <v>400</v>
      </c>
      <c r="Q129" s="12" t="s">
        <v>534</v>
      </c>
      <c r="T129" s="12"/>
    </row>
    <row r="130" spans="1:5" s="18" customFormat="1" ht="15" customHeight="1">
      <c r="A130" s="18" t="s">
        <v>660</v>
      </c>
      <c r="D130" s="12" t="s">
        <v>614</v>
      </c>
      <c r="E130" s="18" t="s">
        <v>489</v>
      </c>
    </row>
    <row r="131" spans="1:20" s="18" customFormat="1" ht="15" customHeight="1">
      <c r="A131" s="18" t="s">
        <v>666</v>
      </c>
      <c r="D131" s="12" t="s">
        <v>614</v>
      </c>
      <c r="E131" s="18" t="s">
        <v>489</v>
      </c>
      <c r="F131" s="18" t="s">
        <v>667</v>
      </c>
      <c r="G131" s="20"/>
      <c r="H131" s="21"/>
      <c r="I131" s="22" t="s">
        <v>668</v>
      </c>
      <c r="M131" s="23" t="s">
        <v>669</v>
      </c>
      <c r="Q131" s="18" t="s">
        <v>670</v>
      </c>
      <c r="T131" s="21"/>
    </row>
    <row r="132" spans="1:20" s="18" customFormat="1" ht="15" customHeight="1">
      <c r="A132" s="18" t="s">
        <v>671</v>
      </c>
      <c r="D132" s="12" t="s">
        <v>614</v>
      </c>
      <c r="E132" s="18" t="s">
        <v>489</v>
      </c>
      <c r="F132" s="18" t="s">
        <v>672</v>
      </c>
      <c r="G132" s="20"/>
      <c r="H132" s="21"/>
      <c r="I132" s="22" t="s">
        <v>673</v>
      </c>
      <c r="M132" s="23" t="s">
        <v>669</v>
      </c>
      <c r="Q132" s="18" t="s">
        <v>670</v>
      </c>
      <c r="T132" s="21"/>
    </row>
    <row r="133" spans="1:20" s="18" customFormat="1" ht="15" customHeight="1">
      <c r="A133" s="18" t="s">
        <v>674</v>
      </c>
      <c r="D133" s="12" t="s">
        <v>614</v>
      </c>
      <c r="E133" s="18" t="s">
        <v>489</v>
      </c>
      <c r="F133" s="18" t="s">
        <v>675</v>
      </c>
      <c r="G133" s="20"/>
      <c r="H133" s="21"/>
      <c r="I133" s="22" t="s">
        <v>676</v>
      </c>
      <c r="M133" s="23" t="s">
        <v>669</v>
      </c>
      <c r="Q133" s="18" t="s">
        <v>670</v>
      </c>
      <c r="T133" s="21"/>
    </row>
    <row r="134" spans="1:22" ht="15" customHeight="1">
      <c r="A134" s="1" t="s">
        <v>147</v>
      </c>
      <c r="B134" s="1" t="s">
        <v>28</v>
      </c>
      <c r="D134" s="1" t="s">
        <v>123</v>
      </c>
      <c r="E134" s="1" t="s">
        <v>148</v>
      </c>
      <c r="F134" s="1" t="s">
        <v>149</v>
      </c>
      <c r="G134" s="1" t="s">
        <v>150</v>
      </c>
      <c r="H134" s="1" t="s">
        <v>151</v>
      </c>
      <c r="I134" s="1" t="s">
        <v>152</v>
      </c>
      <c r="J134" s="1" t="s">
        <v>35</v>
      </c>
      <c r="K134" s="1" t="s">
        <v>153</v>
      </c>
      <c r="L134" s="1" t="s">
        <v>130</v>
      </c>
      <c r="M134" s="1">
        <v>1000</v>
      </c>
      <c r="N134" s="1" t="s">
        <v>131</v>
      </c>
      <c r="O134" s="1" t="s">
        <v>154</v>
      </c>
      <c r="P134" s="1">
        <v>1200</v>
      </c>
      <c r="Q134" s="1" t="s">
        <v>498</v>
      </c>
      <c r="T134" s="1" t="s">
        <v>155</v>
      </c>
      <c r="U134" s="1" t="s">
        <v>41</v>
      </c>
      <c r="V134" s="1" t="s">
        <v>136</v>
      </c>
    </row>
    <row r="135" spans="1:25" s="3" customFormat="1" ht="15" customHeight="1">
      <c r="A135" s="3" t="s">
        <v>147</v>
      </c>
      <c r="B135" s="3" t="s">
        <v>28</v>
      </c>
      <c r="D135" s="1" t="s">
        <v>123</v>
      </c>
      <c r="E135" s="3" t="s">
        <v>148</v>
      </c>
      <c r="F135" s="3" t="s">
        <v>479</v>
      </c>
      <c r="G135" s="1" t="s">
        <v>150</v>
      </c>
      <c r="H135" s="1" t="s">
        <v>151</v>
      </c>
      <c r="I135" s="3">
        <v>4.2</v>
      </c>
      <c r="M135" s="3">
        <v>510</v>
      </c>
      <c r="N135" s="3" t="s">
        <v>455</v>
      </c>
      <c r="P135" s="11">
        <v>2400</v>
      </c>
      <c r="Q135" s="3" t="s">
        <v>495</v>
      </c>
      <c r="T135" s="3">
        <v>32</v>
      </c>
      <c r="X135" s="4">
        <f>Y135*(3/2)</f>
        <v>750</v>
      </c>
      <c r="Y135" s="3">
        <v>500</v>
      </c>
    </row>
    <row r="136" spans="1:25" s="3" customFormat="1" ht="15" customHeight="1">
      <c r="A136" s="3" t="s">
        <v>483</v>
      </c>
      <c r="B136" s="3" t="s">
        <v>28</v>
      </c>
      <c r="D136" s="1" t="s">
        <v>123</v>
      </c>
      <c r="E136" s="3" t="s">
        <v>484</v>
      </c>
      <c r="F136" s="3" t="s">
        <v>472</v>
      </c>
      <c r="I136" s="3">
        <v>6.1</v>
      </c>
      <c r="M136" s="3">
        <v>652</v>
      </c>
      <c r="N136" s="3" t="s">
        <v>455</v>
      </c>
      <c r="P136" s="11">
        <v>2400</v>
      </c>
      <c r="Q136" s="3" t="s">
        <v>496</v>
      </c>
      <c r="T136" s="3">
        <v>18</v>
      </c>
      <c r="X136" s="4">
        <f>Y136*(3/2)</f>
        <v>960</v>
      </c>
      <c r="Y136" s="3">
        <v>640</v>
      </c>
    </row>
    <row r="137" spans="1:71" ht="15" customHeight="1">
      <c r="A137" s="1" t="s">
        <v>122</v>
      </c>
      <c r="B137" s="1" t="s">
        <v>28</v>
      </c>
      <c r="D137" s="1" t="s">
        <v>123</v>
      </c>
      <c r="E137" s="1" t="s">
        <v>124</v>
      </c>
      <c r="F137" s="1" t="s">
        <v>125</v>
      </c>
      <c r="G137" s="1" t="s">
        <v>126</v>
      </c>
      <c r="H137" s="1" t="s">
        <v>127</v>
      </c>
      <c r="I137" s="1" t="s">
        <v>128</v>
      </c>
      <c r="J137" s="1" t="s">
        <v>35</v>
      </c>
      <c r="K137" s="1" t="s">
        <v>129</v>
      </c>
      <c r="L137" s="1" t="s">
        <v>130</v>
      </c>
      <c r="M137" s="1">
        <v>2000</v>
      </c>
      <c r="N137" s="1" t="s">
        <v>131</v>
      </c>
      <c r="O137" s="1" t="s">
        <v>132</v>
      </c>
      <c r="P137" s="1">
        <v>1500</v>
      </c>
      <c r="Q137" s="1" t="s">
        <v>497</v>
      </c>
      <c r="R137" s="1" t="s">
        <v>133</v>
      </c>
      <c r="S137" s="1" t="s">
        <v>134</v>
      </c>
      <c r="T137" s="1" t="s">
        <v>135</v>
      </c>
      <c r="U137" s="1" t="s">
        <v>41</v>
      </c>
      <c r="V137" s="1" t="s">
        <v>136</v>
      </c>
      <c r="X137" s="1">
        <v>2500</v>
      </c>
      <c r="Y137" s="1">
        <v>2000</v>
      </c>
      <c r="Z137" s="1">
        <v>1700</v>
      </c>
      <c r="AA137" s="1">
        <v>1500</v>
      </c>
      <c r="AB137" s="1">
        <v>240</v>
      </c>
      <c r="AC137" s="1">
        <v>1500</v>
      </c>
      <c r="AF137" s="1">
        <v>6800</v>
      </c>
      <c r="AG137" s="1" t="s">
        <v>117</v>
      </c>
      <c r="AH137" s="1">
        <v>11</v>
      </c>
      <c r="AI137" s="1" t="s">
        <v>137</v>
      </c>
      <c r="AJ137" s="1" t="s">
        <v>45</v>
      </c>
      <c r="AK137" s="1" t="s">
        <v>45</v>
      </c>
      <c r="AL137" s="1" t="s">
        <v>45</v>
      </c>
      <c r="AM137" s="1" t="s">
        <v>45</v>
      </c>
      <c r="AN137" s="1" t="s">
        <v>45</v>
      </c>
      <c r="AP137" s="1" t="s">
        <v>45</v>
      </c>
      <c r="AR137" s="1" t="s">
        <v>45</v>
      </c>
      <c r="AS137" s="1" t="s">
        <v>45</v>
      </c>
      <c r="AT137" s="1" t="s">
        <v>45</v>
      </c>
      <c r="AU137" s="1" t="s">
        <v>45</v>
      </c>
      <c r="AV137" s="1" t="s">
        <v>45</v>
      </c>
      <c r="AW137" s="1" t="s">
        <v>45</v>
      </c>
      <c r="BC137" s="1" t="s">
        <v>138</v>
      </c>
      <c r="BG137" s="1" t="s">
        <v>139</v>
      </c>
      <c r="BH137" s="1" t="s">
        <v>140</v>
      </c>
      <c r="BI137" s="1" t="s">
        <v>141</v>
      </c>
      <c r="BJ137" s="1" t="s">
        <v>51</v>
      </c>
      <c r="BK137" s="1" t="s">
        <v>142</v>
      </c>
      <c r="BL137" s="1" t="s">
        <v>143</v>
      </c>
      <c r="BM137" s="1" t="s">
        <v>53</v>
      </c>
      <c r="BN137" s="1" t="s">
        <v>144</v>
      </c>
      <c r="BO137" s="1" t="s">
        <v>145</v>
      </c>
      <c r="BP137" s="1" t="s">
        <v>146</v>
      </c>
      <c r="BS137" s="9" t="s">
        <v>441</v>
      </c>
    </row>
    <row r="138" spans="1:74" ht="15" customHeight="1">
      <c r="A138" s="1" t="s">
        <v>444</v>
      </c>
      <c r="B138" s="1" t="s">
        <v>177</v>
      </c>
      <c r="C138" s="1" t="s">
        <v>42</v>
      </c>
      <c r="D138" s="1" t="s">
        <v>123</v>
      </c>
      <c r="E138" s="1" t="s">
        <v>124</v>
      </c>
      <c r="F138" s="1" t="s">
        <v>445</v>
      </c>
      <c r="I138" s="1" t="s">
        <v>446</v>
      </c>
      <c r="J138" s="1" t="s">
        <v>42</v>
      </c>
      <c r="K138" s="1" t="s">
        <v>36</v>
      </c>
      <c r="L138" s="1" t="s">
        <v>215</v>
      </c>
      <c r="M138" s="1" t="s">
        <v>447</v>
      </c>
      <c r="N138" s="1" t="s">
        <v>448</v>
      </c>
      <c r="O138" s="1" t="s">
        <v>449</v>
      </c>
      <c r="P138" s="1" t="s">
        <v>176</v>
      </c>
      <c r="Q138" s="9" t="s">
        <v>450</v>
      </c>
      <c r="U138" s="1" t="s">
        <v>177</v>
      </c>
      <c r="V138" s="1" t="s">
        <v>42</v>
      </c>
      <c r="X138" s="1">
        <v>3000</v>
      </c>
      <c r="AB138" s="1">
        <v>3000</v>
      </c>
      <c r="AG138" s="1" t="s">
        <v>43</v>
      </c>
      <c r="AH138" s="1" t="s">
        <v>451</v>
      </c>
      <c r="AI138" s="1" t="s">
        <v>137</v>
      </c>
      <c r="BJ138" s="1" t="s">
        <v>177</v>
      </c>
      <c r="BM138" s="1" t="s">
        <v>452</v>
      </c>
      <c r="BN138" s="1" t="s">
        <v>54</v>
      </c>
      <c r="BS138" s="9" t="s">
        <v>453</v>
      </c>
      <c r="BV138" s="1" t="s">
        <v>454</v>
      </c>
    </row>
    <row r="139" spans="1:25" s="3" customFormat="1" ht="15" customHeight="1">
      <c r="A139" s="3" t="s">
        <v>486</v>
      </c>
      <c r="B139" s="3" t="s">
        <v>28</v>
      </c>
      <c r="D139" s="1" t="s">
        <v>123</v>
      </c>
      <c r="E139" s="3" t="s">
        <v>484</v>
      </c>
      <c r="F139" s="3" t="s">
        <v>473</v>
      </c>
      <c r="I139" s="3">
        <v>8.3</v>
      </c>
      <c r="M139" s="11">
        <v>1200</v>
      </c>
      <c r="N139" s="3" t="s">
        <v>466</v>
      </c>
      <c r="P139" s="11">
        <v>1200</v>
      </c>
      <c r="Q139" s="3" t="s">
        <v>500</v>
      </c>
      <c r="T139" s="3" t="s">
        <v>474</v>
      </c>
      <c r="X139" s="4">
        <f>Y139*3</f>
        <v>1770</v>
      </c>
      <c r="Y139" s="3">
        <v>590</v>
      </c>
    </row>
    <row r="140" spans="1:25" s="3" customFormat="1" ht="15" customHeight="1">
      <c r="A140" s="3" t="s">
        <v>42</v>
      </c>
      <c r="B140" s="1" t="s">
        <v>177</v>
      </c>
      <c r="D140" s="1" t="s">
        <v>123</v>
      </c>
      <c r="E140" s="3" t="s">
        <v>484</v>
      </c>
      <c r="F140" s="3" t="s">
        <v>475</v>
      </c>
      <c r="I140" s="3">
        <v>5</v>
      </c>
      <c r="M140" s="11">
        <v>1100</v>
      </c>
      <c r="N140" s="3" t="s">
        <v>455</v>
      </c>
      <c r="P140" s="11">
        <v>1200</v>
      </c>
      <c r="Q140" s="3" t="s">
        <v>500</v>
      </c>
      <c r="T140" s="3">
        <v>10</v>
      </c>
      <c r="X140" s="4">
        <f>Y140*(3/2)</f>
        <v>810</v>
      </c>
      <c r="Y140" s="3">
        <v>540</v>
      </c>
    </row>
    <row r="141" spans="1:20" ht="15" customHeight="1">
      <c r="A141" s="12" t="s">
        <v>624</v>
      </c>
      <c r="C141" s="12" t="s">
        <v>529</v>
      </c>
      <c r="D141" s="12" t="s">
        <v>123</v>
      </c>
      <c r="G141" s="14" t="s">
        <v>625</v>
      </c>
      <c r="H141" s="14" t="s">
        <v>626</v>
      </c>
      <c r="I141" s="13" t="s">
        <v>627</v>
      </c>
      <c r="M141" s="13">
        <v>450</v>
      </c>
      <c r="Q141" s="12" t="s">
        <v>542</v>
      </c>
      <c r="T141" s="12">
        <v>18</v>
      </c>
    </row>
    <row r="142" spans="1:20" s="18" customFormat="1" ht="15" customHeight="1">
      <c r="A142" s="18" t="s">
        <v>637</v>
      </c>
      <c r="D142" s="18" t="s">
        <v>123</v>
      </c>
      <c r="E142" s="18" t="s">
        <v>484</v>
      </c>
      <c r="F142" s="18" t="s">
        <v>638</v>
      </c>
      <c r="G142" s="21" t="s">
        <v>639</v>
      </c>
      <c r="H142" s="21" t="s">
        <v>640</v>
      </c>
      <c r="I142" s="18" t="s">
        <v>641</v>
      </c>
      <c r="M142" s="22">
        <v>620</v>
      </c>
      <c r="Q142" s="18" t="s">
        <v>642</v>
      </c>
      <c r="T142" s="22"/>
    </row>
    <row r="143" spans="1:20" s="18" customFormat="1" ht="15" customHeight="1">
      <c r="A143" s="18" t="s">
        <v>643</v>
      </c>
      <c r="D143" s="18" t="s">
        <v>123</v>
      </c>
      <c r="E143" s="18" t="s">
        <v>484</v>
      </c>
      <c r="G143" s="21" t="s">
        <v>644</v>
      </c>
      <c r="H143" s="21" t="s">
        <v>645</v>
      </c>
      <c r="I143" s="18" t="s">
        <v>646</v>
      </c>
      <c r="M143" s="22">
        <v>550</v>
      </c>
      <c r="Q143" s="18" t="s">
        <v>642</v>
      </c>
      <c r="T143" s="22"/>
    </row>
    <row r="144" spans="1:20" s="18" customFormat="1" ht="15" customHeight="1">
      <c r="A144" s="18" t="s">
        <v>656</v>
      </c>
      <c r="D144" s="18" t="s">
        <v>123</v>
      </c>
      <c r="E144" s="18" t="s">
        <v>484</v>
      </c>
      <c r="G144" s="21" t="s">
        <v>657</v>
      </c>
      <c r="H144" s="21" t="s">
        <v>658</v>
      </c>
      <c r="I144" s="18" t="s">
        <v>659</v>
      </c>
      <c r="M144" s="22">
        <v>470</v>
      </c>
      <c r="Q144" s="18" t="s">
        <v>642</v>
      </c>
      <c r="T144" s="22">
        <v>30</v>
      </c>
    </row>
    <row r="145" spans="1:20" s="18" customFormat="1" ht="15" customHeight="1">
      <c r="A145" s="18" t="s">
        <v>677</v>
      </c>
      <c r="D145" s="18" t="s">
        <v>123</v>
      </c>
      <c r="G145" s="21" t="s">
        <v>678</v>
      </c>
      <c r="H145" s="21" t="s">
        <v>679</v>
      </c>
      <c r="I145" s="18" t="s">
        <v>659</v>
      </c>
      <c r="M145" s="22">
        <v>400</v>
      </c>
      <c r="Q145" s="18" t="s">
        <v>642</v>
      </c>
      <c r="T145" s="22"/>
    </row>
    <row r="146" spans="1:25" s="3" customFormat="1" ht="15" customHeight="1">
      <c r="A146" s="3" t="s">
        <v>42</v>
      </c>
      <c r="B146" s="1" t="s">
        <v>177</v>
      </c>
      <c r="D146" s="3" t="s">
        <v>42</v>
      </c>
      <c r="F146" s="3" t="s">
        <v>461</v>
      </c>
      <c r="I146" s="3">
        <v>454</v>
      </c>
      <c r="M146" s="11">
        <v>1509</v>
      </c>
      <c r="N146" s="3" t="s">
        <v>462</v>
      </c>
      <c r="P146" s="11">
        <v>2400</v>
      </c>
      <c r="Q146" s="3" t="s">
        <v>504</v>
      </c>
      <c r="T146" s="3" t="s">
        <v>460</v>
      </c>
      <c r="X146" s="4">
        <f>Y146*3</f>
        <v>4500</v>
      </c>
      <c r="Y146" s="11">
        <v>1500</v>
      </c>
    </row>
    <row r="147" spans="1:25" s="3" customFormat="1" ht="15" customHeight="1">
      <c r="A147" s="3" t="s">
        <v>42</v>
      </c>
      <c r="B147" s="1" t="s">
        <v>177</v>
      </c>
      <c r="D147" s="3" t="s">
        <v>42</v>
      </c>
      <c r="F147" s="3" t="s">
        <v>467</v>
      </c>
      <c r="I147" s="3">
        <v>454</v>
      </c>
      <c r="M147" s="3">
        <v>972</v>
      </c>
      <c r="N147" s="3" t="s">
        <v>462</v>
      </c>
      <c r="P147" s="11">
        <v>2400</v>
      </c>
      <c r="Q147" s="3" t="s">
        <v>504</v>
      </c>
      <c r="T147" s="3" t="s">
        <v>460</v>
      </c>
      <c r="X147" s="4">
        <f>Y147*3</f>
        <v>2850</v>
      </c>
      <c r="Y147" s="3">
        <v>950</v>
      </c>
    </row>
    <row r="148" spans="1:25" s="3" customFormat="1" ht="15" customHeight="1">
      <c r="A148" s="3" t="s">
        <v>42</v>
      </c>
      <c r="B148" s="1" t="s">
        <v>177</v>
      </c>
      <c r="D148" s="3" t="s">
        <v>42</v>
      </c>
      <c r="F148" s="3" t="s">
        <v>468</v>
      </c>
      <c r="I148" s="3">
        <v>454</v>
      </c>
      <c r="M148" s="3">
        <v>943</v>
      </c>
      <c r="N148" s="3" t="s">
        <v>462</v>
      </c>
      <c r="P148" s="11">
        <v>2400</v>
      </c>
      <c r="Q148" s="3" t="s">
        <v>504</v>
      </c>
      <c r="T148" s="3" t="s">
        <v>460</v>
      </c>
      <c r="X148" s="4">
        <f>Y148*3</f>
        <v>2760</v>
      </c>
      <c r="Y148" s="3">
        <v>920</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Cambridge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Earth Sciences</dc:creator>
  <cp:keywords/>
  <dc:description/>
  <cp:lastModifiedBy>Administrator</cp:lastModifiedBy>
  <dcterms:created xsi:type="dcterms:W3CDTF">2003-07-25T14:48:06Z</dcterms:created>
  <dcterms:modified xsi:type="dcterms:W3CDTF">2004-11-08T16:12:11Z</dcterms:modified>
  <cp:category/>
  <cp:version/>
  <cp:contentType/>
  <cp:contentStatus/>
</cp:coreProperties>
</file>